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作業用\Uﾘｰｸﾞ\サッカー協会資料\FC7\"/>
    </mc:Choice>
  </mc:AlternateContent>
  <bookViews>
    <workbookView xWindow="480" yWindow="30" windowWidth="18255" windowHeight="8655"/>
  </bookViews>
  <sheets>
    <sheet name="対戦表" sheetId="5" r:id="rId1"/>
  </sheets>
  <calcPr calcId="171026"/>
</workbook>
</file>

<file path=xl/calcChain.xml><?xml version="1.0" encoding="utf-8"?>
<calcChain xmlns="http://schemas.openxmlformats.org/spreadsheetml/2006/main">
  <c r="F29" i="5" l="1"/>
  <c r="W29" i="5"/>
  <c r="AA29" i="5"/>
  <c r="A29" i="5"/>
  <c r="A33" i="5"/>
  <c r="A30" i="5"/>
  <c r="E31" i="5"/>
  <c r="G35" i="5"/>
  <c r="G34" i="5"/>
  <c r="G33" i="5"/>
  <c r="G32" i="5"/>
  <c r="G31" i="5"/>
  <c r="E35" i="5"/>
  <c r="E34" i="5"/>
  <c r="E33" i="5"/>
  <c r="E32" i="5"/>
  <c r="B35" i="5"/>
  <c r="D35" i="5"/>
  <c r="D34" i="5"/>
  <c r="D33" i="5"/>
  <c r="D32" i="5"/>
  <c r="D31" i="5"/>
  <c r="B34" i="5"/>
  <c r="B33" i="5"/>
  <c r="B32" i="5"/>
  <c r="B31" i="5"/>
  <c r="D30" i="5"/>
  <c r="B30" i="5"/>
  <c r="I34" i="5"/>
  <c r="F34" i="5"/>
  <c r="L35" i="5"/>
  <c r="F32" i="5"/>
  <c r="I32" i="5"/>
  <c r="I33" i="5"/>
  <c r="F33" i="5"/>
  <c r="O35" i="5"/>
  <c r="L34" i="5"/>
  <c r="L33" i="5"/>
  <c r="I35" i="5"/>
  <c r="F35" i="5"/>
  <c r="F31" i="5"/>
  <c r="R35" i="5"/>
  <c r="O34" i="5"/>
  <c r="C31" i="5"/>
  <c r="A35" i="5"/>
  <c r="U34" i="5"/>
  <c r="A34" i="5"/>
  <c r="U33" i="5"/>
  <c r="R33" i="5"/>
  <c r="U32" i="5"/>
  <c r="R32" i="5"/>
  <c r="O32" i="5"/>
  <c r="A32" i="5"/>
  <c r="U31" i="5"/>
  <c r="R31" i="5"/>
  <c r="O31" i="5"/>
  <c r="L31" i="5"/>
  <c r="C32" i="5"/>
  <c r="A31" i="5"/>
  <c r="U30" i="5"/>
  <c r="R30" i="5"/>
  <c r="O30" i="5"/>
  <c r="L30" i="5"/>
  <c r="I30" i="5"/>
  <c r="AB29" i="5"/>
  <c r="U29" i="5"/>
  <c r="R29" i="5"/>
  <c r="O29" i="5"/>
  <c r="L29" i="5"/>
  <c r="I29" i="5"/>
  <c r="C35" i="5"/>
  <c r="Y35" i="5"/>
  <c r="C33" i="5"/>
  <c r="X33" i="5"/>
  <c r="C34" i="5"/>
  <c r="W34" i="5"/>
  <c r="AB30" i="5"/>
  <c r="C30" i="5"/>
  <c r="X30" i="5"/>
  <c r="AB31" i="5"/>
  <c r="AB32" i="5"/>
  <c r="AB33" i="5"/>
  <c r="W32" i="5"/>
  <c r="AA33" i="5"/>
  <c r="AC29" i="5"/>
  <c r="AA35" i="5"/>
  <c r="AA31" i="5"/>
  <c r="AB34" i="5"/>
  <c r="AB35" i="5"/>
  <c r="X32" i="5"/>
  <c r="AA30" i="5"/>
  <c r="AA32" i="5"/>
  <c r="AA34" i="5"/>
  <c r="Y32" i="5"/>
  <c r="Y29" i="5"/>
  <c r="Y31" i="5"/>
  <c r="X29" i="5"/>
  <c r="X31" i="5"/>
  <c r="W31" i="5"/>
  <c r="W35" i="5"/>
  <c r="Z35" i="5"/>
  <c r="X35" i="5"/>
  <c r="W33" i="5"/>
  <c r="Y34" i="5"/>
  <c r="Z34" i="5"/>
  <c r="X34" i="5"/>
  <c r="Y33" i="5"/>
  <c r="AC30" i="5"/>
  <c r="Z29" i="5"/>
  <c r="AC32" i="5"/>
  <c r="AC31" i="5"/>
  <c r="AC33" i="5"/>
  <c r="AC35" i="5"/>
  <c r="AC34" i="5"/>
  <c r="Z32" i="5"/>
  <c r="W30" i="5"/>
  <c r="Z31" i="5"/>
  <c r="Y30" i="5"/>
  <c r="Z33" i="5"/>
  <c r="Z30" i="5"/>
  <c r="AD29" i="5"/>
  <c r="AD30" i="5"/>
  <c r="AD31" i="5"/>
  <c r="AD32" i="5"/>
  <c r="AD33" i="5"/>
  <c r="AD34" i="5"/>
  <c r="AD35" i="5"/>
</calcChain>
</file>

<file path=xl/sharedStrings.xml><?xml version="1.0" encoding="utf-8"?>
<sst xmlns="http://schemas.openxmlformats.org/spreadsheetml/2006/main" count="190" uniqueCount="77">
  <si>
    <r>
      <rPr>
        <sz val="10"/>
        <rFont val="HGS創英ﾌﾟﾚｾﾞﾝｽEB"/>
        <family val="1"/>
        <charset val="128"/>
      </rPr>
      <t>向台</t>
    </r>
    <r>
      <rPr>
        <sz val="10"/>
        <rFont val="Arial"/>
        <family val="2"/>
      </rPr>
      <t>SSS</t>
    </r>
    <rPh sb="0" eb="1">
      <t>ムコ</t>
    </rPh>
    <rPh sb="1" eb="2">
      <t>ダイ</t>
    </rPh>
    <phoneticPr fontId="2"/>
  </si>
  <si>
    <r>
      <rPr>
        <sz val="10"/>
        <rFont val="HGS創英ﾌﾟﾚｾﾞﾝｽEB"/>
        <family val="1"/>
        <charset val="128"/>
      </rPr>
      <t>牛久</t>
    </r>
    <r>
      <rPr>
        <sz val="10"/>
        <rFont val="Arial"/>
        <family val="2"/>
      </rPr>
      <t>FC</t>
    </r>
    <rPh sb="0" eb="2">
      <t>ウシク</t>
    </rPh>
    <phoneticPr fontId="2"/>
  </si>
  <si>
    <r>
      <rPr>
        <sz val="10"/>
        <rFont val="HGS創英ﾌﾟﾚｾﾞﾝｽEB"/>
        <family val="1"/>
        <charset val="128"/>
      </rPr>
      <t>岡田</t>
    </r>
    <r>
      <rPr>
        <sz val="10"/>
        <rFont val="Arial"/>
        <family val="2"/>
      </rPr>
      <t>FC</t>
    </r>
    <rPh sb="0" eb="2">
      <t>オカダ</t>
    </rPh>
    <phoneticPr fontId="2"/>
  </si>
  <si>
    <r>
      <rPr>
        <sz val="10"/>
        <rFont val="HGS創英ﾌﾟﾚｾﾞﾝｽEB"/>
        <family val="1"/>
        <charset val="128"/>
      </rPr>
      <t>ひたち野ライズ</t>
    </r>
    <r>
      <rPr>
        <sz val="10"/>
        <rFont val="Arial"/>
        <family val="2"/>
      </rPr>
      <t>FC</t>
    </r>
    <rPh sb="3" eb="4">
      <t>ノ</t>
    </rPh>
    <phoneticPr fontId="2"/>
  </si>
  <si>
    <r>
      <rPr>
        <sz val="10"/>
        <rFont val="HGS創英ﾌﾟﾚｾﾞﾝｽEB"/>
        <family val="1"/>
        <charset val="128"/>
      </rPr>
      <t>合同</t>
    </r>
    <r>
      <rPr>
        <sz val="10"/>
        <rFont val="Arial"/>
        <family val="2"/>
      </rPr>
      <t>(</t>
    </r>
    <r>
      <rPr>
        <sz val="10"/>
        <rFont val="HGS創英ﾌﾟﾚｾﾞﾝｽEB"/>
        <family val="1"/>
        <charset val="128"/>
      </rPr>
      <t>牛久二</t>
    </r>
    <r>
      <rPr>
        <sz val="10"/>
        <rFont val="Arial"/>
        <family val="2"/>
      </rPr>
      <t>,</t>
    </r>
    <r>
      <rPr>
        <sz val="10"/>
        <rFont val="HGS創英ﾌﾟﾚｾﾞﾝｽEB"/>
        <family val="1"/>
        <charset val="128"/>
      </rPr>
      <t>神谷</t>
    </r>
    <r>
      <rPr>
        <sz val="10"/>
        <rFont val="Arial"/>
        <family val="2"/>
      </rPr>
      <t>,</t>
    </r>
    <r>
      <rPr>
        <sz val="10"/>
        <rFont val="HGS創英ﾌﾟﾚｾﾞﾝｽEB"/>
        <family val="1"/>
        <charset val="128"/>
      </rPr>
      <t>朝日ヴィント</t>
    </r>
    <r>
      <rPr>
        <sz val="10"/>
        <rFont val="Arial"/>
        <family val="2"/>
      </rPr>
      <t>)</t>
    </r>
    <rPh sb="0" eb="2">
      <t>ゴウドウ</t>
    </rPh>
    <rPh sb="3" eb="5">
      <t>ウシク</t>
    </rPh>
    <rPh sb="5" eb="6">
      <t>2</t>
    </rPh>
    <rPh sb="7" eb="9">
      <t>カミヤ</t>
    </rPh>
    <rPh sb="10" eb="12">
      <t>アサヒ</t>
    </rPh>
    <phoneticPr fontId="2"/>
  </si>
  <si>
    <r>
      <rPr>
        <sz val="10"/>
        <rFont val="HGS創英ﾌﾟﾚｾﾞﾝｽEB"/>
        <family val="1"/>
        <charset val="128"/>
      </rPr>
      <t>☆大会日程</t>
    </r>
  </si>
  <si>
    <r>
      <rPr>
        <sz val="10"/>
        <rFont val="HGS創英ﾌﾟﾚｾﾞﾝｽEB"/>
        <family val="1"/>
        <charset val="128"/>
      </rPr>
      <t>予備日：無し</t>
    </r>
    <rPh sb="0" eb="3">
      <t>ヨビビ</t>
    </rPh>
    <rPh sb="4" eb="5">
      <t>ナ</t>
    </rPh>
    <phoneticPr fontId="2"/>
  </si>
  <si>
    <r>
      <rPr>
        <sz val="10"/>
        <rFont val="HGS創英ﾌﾟﾚｾﾞﾝｽEB"/>
        <family val="1"/>
        <charset val="128"/>
      </rPr>
      <t>開場（設営）</t>
    </r>
    <rPh sb="0" eb="2">
      <t>カイジョウ</t>
    </rPh>
    <rPh sb="3" eb="5">
      <t>セツエイ</t>
    </rPh>
    <phoneticPr fontId="2"/>
  </si>
  <si>
    <r>
      <rPr>
        <sz val="10"/>
        <rFont val="HGS創英ﾌﾟﾚｾﾞﾝｽEB"/>
        <family val="1"/>
        <charset val="128"/>
      </rPr>
      <t>代表者会議</t>
    </r>
    <rPh sb="0" eb="3">
      <t>ダイヒョウシャ</t>
    </rPh>
    <rPh sb="3" eb="5">
      <t>カイギ</t>
    </rPh>
    <phoneticPr fontId="2"/>
  </si>
  <si>
    <r>
      <rPr>
        <sz val="10"/>
        <rFont val="HGS創英ﾌﾟﾚｾﾞﾝｽEB"/>
        <family val="1"/>
        <charset val="128"/>
      </rPr>
      <t>試合形式</t>
    </r>
    <rPh sb="0" eb="2">
      <t>シアイ</t>
    </rPh>
    <rPh sb="2" eb="4">
      <t>ケイシキ</t>
    </rPh>
    <phoneticPr fontId="2"/>
  </si>
  <si>
    <r>
      <rPr>
        <sz val="10"/>
        <rFont val="HGS創英ﾌﾟﾚｾﾞﾝｽEB"/>
        <family val="1"/>
        <charset val="128"/>
      </rPr>
      <t>試合時間</t>
    </r>
    <rPh sb="0" eb="2">
      <t>シアイ</t>
    </rPh>
    <rPh sb="2" eb="4">
      <t>ジカン</t>
    </rPh>
    <phoneticPr fontId="2"/>
  </si>
  <si>
    <r>
      <rPr>
        <sz val="10"/>
        <rFont val="HGS創英ﾌﾟﾚｾﾞﾝｽEB"/>
        <family val="1"/>
        <charset val="128"/>
      </rPr>
      <t>交代及び人数</t>
    </r>
    <rPh sb="0" eb="2">
      <t>コウタイ</t>
    </rPh>
    <rPh sb="2" eb="3">
      <t>オヨ</t>
    </rPh>
    <rPh sb="4" eb="6">
      <t>ニンズウ</t>
    </rPh>
    <phoneticPr fontId="2"/>
  </si>
  <si>
    <r>
      <rPr>
        <sz val="10"/>
        <rFont val="HGS創英ﾌﾟﾚｾﾞﾝｽEB"/>
        <family val="1"/>
        <charset val="128"/>
      </rPr>
      <t>審判</t>
    </r>
    <rPh sb="0" eb="2">
      <t>シンパン</t>
    </rPh>
    <phoneticPr fontId="2"/>
  </si>
  <si>
    <r>
      <rPr>
        <sz val="10"/>
        <rFont val="HGS創英ﾌﾟﾚｾﾞﾝｽEB"/>
        <family val="1"/>
        <charset val="128"/>
      </rPr>
      <t>各チーム　１個</t>
    </r>
    <rPh sb="0" eb="1">
      <t>カク</t>
    </rPh>
    <rPh sb="6" eb="7">
      <t>コ</t>
    </rPh>
    <phoneticPr fontId="2"/>
  </si>
  <si>
    <r>
      <rPr>
        <sz val="10"/>
        <rFont val="HGS創英ﾌﾟﾚｾﾞﾝｽEB"/>
        <family val="1"/>
        <charset val="128"/>
      </rPr>
      <t>※悪天時の態度の決定は、</t>
    </r>
    <r>
      <rPr>
        <sz val="10"/>
        <rFont val="Arial"/>
        <family val="2"/>
      </rPr>
      <t>6</t>
    </r>
    <r>
      <rPr>
        <sz val="10"/>
        <rFont val="HGS創英ﾌﾟﾚｾﾞﾝｽEB"/>
        <family val="1"/>
        <charset val="128"/>
      </rPr>
      <t>時までに各団の学年代表者へ連絡致します。</t>
    </r>
    <rPh sb="1" eb="3">
      <t>アクテン</t>
    </rPh>
    <rPh sb="3" eb="4">
      <t>ジ</t>
    </rPh>
    <rPh sb="5" eb="7">
      <t>タイド</t>
    </rPh>
    <rPh sb="8" eb="10">
      <t>ケッテイ</t>
    </rPh>
    <rPh sb="13" eb="14">
      <t>ジ</t>
    </rPh>
    <rPh sb="17" eb="18">
      <t>カク</t>
    </rPh>
    <rPh sb="18" eb="19">
      <t>ダン</t>
    </rPh>
    <rPh sb="20" eb="22">
      <t>ガクネン</t>
    </rPh>
    <rPh sb="22" eb="25">
      <t>ダイヒョウシャ</t>
    </rPh>
    <rPh sb="26" eb="28">
      <t>レンラク</t>
    </rPh>
    <rPh sb="28" eb="29">
      <t>イタ</t>
    </rPh>
    <phoneticPr fontId="2"/>
  </si>
  <si>
    <r>
      <rPr>
        <sz val="10"/>
        <rFont val="HGS創英ﾌﾟﾚｾﾞﾝｽEB"/>
        <family val="1"/>
        <charset val="128"/>
      </rPr>
      <t>岡田</t>
    </r>
    <rPh sb="0" eb="2">
      <t>オカダ</t>
    </rPh>
    <phoneticPr fontId="2"/>
  </si>
  <si>
    <r>
      <t>2</t>
    </r>
    <r>
      <rPr>
        <sz val="10"/>
        <rFont val="HGS創英ﾌﾟﾚｾﾞﾝｽEB"/>
        <family val="1"/>
        <charset val="128"/>
      </rPr>
      <t>日目：無し</t>
    </r>
    <rPh sb="1" eb="2">
      <t>ニチ</t>
    </rPh>
    <rPh sb="2" eb="3">
      <t>メ</t>
    </rPh>
    <rPh sb="4" eb="5">
      <t>ナ</t>
    </rPh>
    <phoneticPr fontId="2"/>
  </si>
  <si>
    <r>
      <t>1</t>
    </r>
    <r>
      <rPr>
        <sz val="10"/>
        <rFont val="HGS創英ﾌﾟﾚｾﾞﾝｽEB"/>
        <family val="1"/>
        <charset val="128"/>
      </rPr>
      <t>日目：</t>
    </r>
    <r>
      <rPr>
        <sz val="10"/>
        <rFont val="Arial"/>
        <family val="2"/>
      </rPr>
      <t>7</t>
    </r>
    <r>
      <rPr>
        <sz val="10"/>
        <rFont val="HGS創英ﾌﾟﾚｾﾞﾝｽEB"/>
        <family val="1"/>
        <charset val="128"/>
      </rPr>
      <t>月</t>
    </r>
    <r>
      <rPr>
        <sz val="10"/>
        <rFont val="Arial"/>
        <family val="2"/>
      </rPr>
      <t>2</t>
    </r>
    <r>
      <rPr>
        <sz val="10"/>
        <rFont val="HGS創英ﾌﾟﾚｾﾞﾝｽEB"/>
        <family val="1"/>
        <charset val="128"/>
      </rPr>
      <t>日</t>
    </r>
    <r>
      <rPr>
        <sz val="10"/>
        <rFont val="Arial"/>
        <family val="2"/>
      </rPr>
      <t>(</t>
    </r>
    <r>
      <rPr>
        <sz val="10"/>
        <rFont val="HGS創英ﾌﾟﾚｾﾞﾝｽEB"/>
        <family val="1"/>
        <charset val="128"/>
      </rPr>
      <t>土</t>
    </r>
    <r>
      <rPr>
        <sz val="10"/>
        <rFont val="Arial"/>
        <family val="2"/>
      </rPr>
      <t>)</t>
    </r>
    <r>
      <rPr>
        <sz val="10"/>
        <rFont val="HGS創英ﾌﾟﾚｾﾞﾝｽEB"/>
        <family val="1"/>
        <charset val="128"/>
      </rPr>
      <t>　女化グランド</t>
    </r>
    <rPh sb="1" eb="2">
      <t>ニチ</t>
    </rPh>
    <rPh sb="2" eb="3">
      <t>メ</t>
    </rPh>
    <rPh sb="9" eb="10">
      <t>ド</t>
    </rPh>
    <rPh sb="12" eb="13">
      <t>オンナ</t>
    </rPh>
    <rPh sb="13" eb="14">
      <t>カ</t>
    </rPh>
    <phoneticPr fontId="2"/>
  </si>
  <si>
    <r>
      <t>15</t>
    </r>
    <r>
      <rPr>
        <sz val="10"/>
        <rFont val="HGS創英ﾌﾟﾚｾﾞﾝｽEB"/>
        <family val="1"/>
        <charset val="128"/>
      </rPr>
      <t>分－５分－</t>
    </r>
    <r>
      <rPr>
        <sz val="10"/>
        <rFont val="Arial"/>
        <family val="2"/>
      </rPr>
      <t>15</t>
    </r>
    <r>
      <rPr>
        <sz val="10"/>
        <rFont val="HGS創英ﾌﾟﾚｾﾞﾝｽEB"/>
        <family val="1"/>
        <charset val="128"/>
      </rPr>
      <t>分</t>
    </r>
    <rPh sb="2" eb="3">
      <t>フン</t>
    </rPh>
    <rPh sb="5" eb="6">
      <t>フン</t>
    </rPh>
    <rPh sb="9" eb="10">
      <t>フン</t>
    </rPh>
    <phoneticPr fontId="2"/>
  </si>
  <si>
    <t>合同</t>
    <rPh sb="0" eb="2">
      <t>ゴウドウ</t>
    </rPh>
    <phoneticPr fontId="2"/>
  </si>
  <si>
    <t>向台</t>
    <rPh sb="0" eb="1">
      <t>ムカ</t>
    </rPh>
    <rPh sb="1" eb="2">
      <t>ダイ</t>
    </rPh>
    <phoneticPr fontId="2"/>
  </si>
  <si>
    <t>岡田</t>
    <rPh sb="0" eb="2">
      <t>オカダ</t>
    </rPh>
    <phoneticPr fontId="2"/>
  </si>
  <si>
    <t>ひたち野</t>
    <rPh sb="3" eb="4">
      <t>ノ</t>
    </rPh>
    <phoneticPr fontId="2"/>
  </si>
  <si>
    <r>
      <rPr>
        <sz val="10"/>
        <rFont val="HGS創英ﾌﾟﾚｾﾞﾝｽEB"/>
        <family val="1"/>
        <charset val="128"/>
      </rPr>
      <t>自由な交代、人数制限無し。</t>
    </r>
    <rPh sb="0" eb="2">
      <t>ジユウ</t>
    </rPh>
    <rPh sb="3" eb="5">
      <t>コウタイ</t>
    </rPh>
    <rPh sb="6" eb="8">
      <t>ニンズウ</t>
    </rPh>
    <rPh sb="8" eb="10">
      <t>セイゲン</t>
    </rPh>
    <rPh sb="10" eb="11">
      <t>ナ</t>
    </rPh>
    <phoneticPr fontId="2"/>
  </si>
  <si>
    <r>
      <rPr>
        <sz val="10"/>
        <rFont val="HGS創英ﾌﾟﾚｾﾞﾝｽEB"/>
        <family val="1"/>
        <charset val="128"/>
      </rPr>
      <t>主審、</t>
    </r>
    <r>
      <rPr>
        <sz val="10"/>
        <rFont val="Arial"/>
        <family val="2"/>
      </rPr>
      <t>4</t>
    </r>
    <r>
      <rPr>
        <sz val="10"/>
        <rFont val="HGS創英ﾌﾟﾚｾﾞﾝｽEB"/>
        <family val="1"/>
        <charset val="128"/>
      </rPr>
      <t>審</t>
    </r>
    <r>
      <rPr>
        <sz val="10"/>
        <rFont val="Arial"/>
        <family val="2"/>
      </rPr>
      <t>:</t>
    </r>
    <r>
      <rPr>
        <sz val="10"/>
        <rFont val="HGS創英ﾌﾟﾚｾﾞﾝｽEB"/>
        <family val="1"/>
        <charset val="128"/>
      </rPr>
      <t>　</t>
    </r>
    <r>
      <rPr>
        <sz val="10"/>
        <rFont val="Arial"/>
        <family val="2"/>
      </rPr>
      <t>2</t>
    </r>
    <r>
      <rPr>
        <sz val="10"/>
        <rFont val="HGS創英ﾌﾟﾚｾﾞﾝｽEB"/>
        <family val="1"/>
        <charset val="128"/>
      </rPr>
      <t>人の審判。</t>
    </r>
    <rPh sb="0" eb="2">
      <t>シュシン</t>
    </rPh>
    <rPh sb="4" eb="5">
      <t>シン</t>
    </rPh>
    <rPh sb="8" eb="9">
      <t>ニン</t>
    </rPh>
    <rPh sb="10" eb="12">
      <t>シンパン</t>
    </rPh>
    <phoneticPr fontId="2"/>
  </si>
  <si>
    <r>
      <rPr>
        <sz val="10"/>
        <rFont val="HGS創英ﾌﾟﾚｾﾞﾝｽEB"/>
        <family val="1"/>
        <charset val="128"/>
      </rPr>
      <t>石灰</t>
    </r>
    <rPh sb="0" eb="2">
      <t>セッカイ</t>
    </rPh>
    <phoneticPr fontId="2"/>
  </si>
  <si>
    <r>
      <rPr>
        <sz val="10"/>
        <rFont val="HGS創英ﾌﾟﾚｾﾞﾝｽEB"/>
        <family val="1"/>
        <charset val="128"/>
      </rPr>
      <t>岡田、中根、ひたち野、合同。</t>
    </r>
    <rPh sb="0" eb="2">
      <t>オカダ</t>
    </rPh>
    <rPh sb="3" eb="5">
      <t>ナカネ</t>
    </rPh>
    <rPh sb="9" eb="10">
      <t>ノ</t>
    </rPh>
    <rPh sb="11" eb="13">
      <t>ゴウドウ</t>
    </rPh>
    <phoneticPr fontId="2"/>
  </si>
  <si>
    <r>
      <rPr>
        <sz val="10"/>
        <rFont val="HGS創英ﾌﾟﾚｾﾞﾝｽEB"/>
        <family val="1"/>
        <charset val="128"/>
      </rPr>
      <t>牛久、向台で各</t>
    </r>
    <r>
      <rPr>
        <sz val="10"/>
        <rFont val="Arial"/>
        <family val="2"/>
      </rPr>
      <t>1</t>
    </r>
    <r>
      <rPr>
        <sz val="10"/>
        <rFont val="HGS創英ﾌﾟﾚｾﾞﾝｽEB"/>
        <family val="1"/>
        <charset val="128"/>
      </rPr>
      <t>台ずつ。</t>
    </r>
    <rPh sb="0" eb="2">
      <t>ウシク</t>
    </rPh>
    <rPh sb="3" eb="4">
      <t>ムコ</t>
    </rPh>
    <rPh sb="4" eb="5">
      <t>ダイ</t>
    </rPh>
    <rPh sb="6" eb="7">
      <t>カク</t>
    </rPh>
    <rPh sb="8" eb="9">
      <t>ダイ</t>
    </rPh>
    <phoneticPr fontId="2"/>
  </si>
  <si>
    <r>
      <rPr>
        <sz val="10"/>
        <rFont val="HGS創英ﾌﾟﾚｾﾞﾝｽEB"/>
        <family val="1"/>
        <charset val="128"/>
      </rPr>
      <t>※牛久セレソン選考会を兼ねる。</t>
    </r>
    <rPh sb="1" eb="3">
      <t>ウシク</t>
    </rPh>
    <rPh sb="7" eb="10">
      <t>センコウカイ</t>
    </rPh>
    <rPh sb="11" eb="12">
      <t>カ</t>
    </rPh>
    <phoneticPr fontId="2"/>
  </si>
  <si>
    <r>
      <rPr>
        <sz val="9"/>
        <rFont val="ＭＳ Ｐゴシック"/>
        <family val="3"/>
        <charset val="128"/>
      </rPr>
      <t>合同</t>
    </r>
    <rPh sb="0" eb="2">
      <t>ゴウドウ</t>
    </rPh>
    <phoneticPr fontId="2"/>
  </si>
  <si>
    <r>
      <rPr>
        <sz val="9"/>
        <rFont val="ＭＳ Ｐゴシック"/>
        <family val="3"/>
        <charset val="128"/>
      </rPr>
      <t>岡田</t>
    </r>
    <rPh sb="0" eb="2">
      <t>オカダ</t>
    </rPh>
    <phoneticPr fontId="2"/>
  </si>
  <si>
    <r>
      <rPr>
        <sz val="9"/>
        <rFont val="ＭＳ Ｐゴシック"/>
        <family val="3"/>
        <charset val="128"/>
      </rPr>
      <t>牛久</t>
    </r>
    <rPh sb="0" eb="2">
      <t>ウシク</t>
    </rPh>
    <phoneticPr fontId="2"/>
  </si>
  <si>
    <r>
      <rPr>
        <sz val="10"/>
        <rFont val="HGS創英ﾌﾟﾚｾﾞﾝｽEB"/>
        <family val="1"/>
        <charset val="128"/>
      </rPr>
      <t>中根</t>
    </r>
    <r>
      <rPr>
        <sz val="10"/>
        <rFont val="Arial"/>
        <family val="2"/>
      </rPr>
      <t>FC</t>
    </r>
    <rPh sb="0" eb="2">
      <t>ナカネ</t>
    </rPh>
    <phoneticPr fontId="2"/>
  </si>
  <si>
    <r>
      <rPr>
        <sz val="10"/>
        <rFont val="HGS創英ﾌﾟﾚｾﾞﾝｽEB"/>
        <family val="1"/>
        <charset val="128"/>
      </rPr>
      <t>中根</t>
    </r>
    <r>
      <rPr>
        <sz val="10"/>
        <rFont val="Arial"/>
        <family val="2"/>
      </rPr>
      <t>SC</t>
    </r>
    <rPh sb="0" eb="2">
      <t>ナカネ</t>
    </rPh>
    <phoneticPr fontId="2"/>
  </si>
  <si>
    <t>得点</t>
    <rPh sb="0" eb="1">
      <t>トク</t>
    </rPh>
    <rPh sb="1" eb="2">
      <t>テン</t>
    </rPh>
    <phoneticPr fontId="5"/>
  </si>
  <si>
    <t>失点</t>
    <rPh sb="0" eb="1">
      <t>シッ</t>
    </rPh>
    <rPh sb="1" eb="2">
      <t>テン</t>
    </rPh>
    <phoneticPr fontId="5"/>
  </si>
  <si>
    <t>合同</t>
    <rPh sb="0" eb="2">
      <t>ゴウドウ</t>
    </rPh>
    <phoneticPr fontId="5"/>
  </si>
  <si>
    <r>
      <rPr>
        <sz val="8"/>
        <color theme="1"/>
        <rFont val="ＭＳ Ｐゴシック"/>
        <family val="3"/>
        <charset val="128"/>
      </rPr>
      <t>勝</t>
    </r>
    <rPh sb="0" eb="1">
      <t>カ</t>
    </rPh>
    <phoneticPr fontId="5"/>
  </si>
  <si>
    <r>
      <rPr>
        <sz val="8"/>
        <color theme="1"/>
        <rFont val="ＭＳ Ｐゴシック"/>
        <family val="3"/>
        <charset val="128"/>
      </rPr>
      <t>負</t>
    </r>
    <rPh sb="0" eb="1">
      <t>マ</t>
    </rPh>
    <phoneticPr fontId="5"/>
  </si>
  <si>
    <r>
      <rPr>
        <sz val="8"/>
        <color theme="1"/>
        <rFont val="ＭＳ Ｐゴシック"/>
        <family val="3"/>
        <charset val="128"/>
      </rPr>
      <t>分</t>
    </r>
    <rPh sb="0" eb="1">
      <t>ワ</t>
    </rPh>
    <phoneticPr fontId="5"/>
  </si>
  <si>
    <r>
      <rPr>
        <sz val="8"/>
        <color theme="1"/>
        <rFont val="ＭＳ Ｐゴシック"/>
        <family val="3"/>
        <charset val="128"/>
      </rPr>
      <t>勝点</t>
    </r>
    <rPh sb="0" eb="1">
      <t>カ</t>
    </rPh>
    <rPh sb="1" eb="2">
      <t>テン</t>
    </rPh>
    <phoneticPr fontId="5"/>
  </si>
  <si>
    <r>
      <rPr>
        <sz val="8"/>
        <color theme="1"/>
        <rFont val="ＭＳ Ｐゴシック"/>
        <family val="3"/>
        <charset val="128"/>
      </rPr>
      <t>得点</t>
    </r>
    <rPh sb="0" eb="1">
      <t>トク</t>
    </rPh>
    <rPh sb="1" eb="2">
      <t>テン</t>
    </rPh>
    <phoneticPr fontId="5"/>
  </si>
  <si>
    <r>
      <rPr>
        <sz val="8"/>
        <color theme="1"/>
        <rFont val="ＭＳ Ｐゴシック"/>
        <family val="3"/>
        <charset val="128"/>
      </rPr>
      <t>失点</t>
    </r>
    <rPh sb="0" eb="1">
      <t>シッ</t>
    </rPh>
    <rPh sb="1" eb="2">
      <t>テン</t>
    </rPh>
    <phoneticPr fontId="5"/>
  </si>
  <si>
    <r>
      <rPr>
        <sz val="8"/>
        <color theme="1"/>
        <rFont val="ＭＳ Ｐゴシック"/>
        <family val="3"/>
        <charset val="128"/>
      </rPr>
      <t>得失</t>
    </r>
    <rPh sb="0" eb="2">
      <t>トクシツ</t>
    </rPh>
    <phoneticPr fontId="5"/>
  </si>
  <si>
    <r>
      <rPr>
        <sz val="8"/>
        <color theme="1"/>
        <rFont val="ＭＳ Ｐゴシック"/>
        <family val="3"/>
        <charset val="128"/>
      </rPr>
      <t>順</t>
    </r>
    <rPh sb="0" eb="1">
      <t>ジュン</t>
    </rPh>
    <phoneticPr fontId="5"/>
  </si>
  <si>
    <t>○</t>
    <phoneticPr fontId="5"/>
  </si>
  <si>
    <t>●</t>
    <phoneticPr fontId="5"/>
  </si>
  <si>
    <t>△</t>
    <phoneticPr fontId="5"/>
  </si>
  <si>
    <r>
      <rPr>
        <sz val="9"/>
        <rFont val="HGS創英ﾌﾟﾚｾﾞﾝｽEB"/>
        <family val="1"/>
        <charset val="128"/>
      </rPr>
      <t>審判</t>
    </r>
    <rPh sb="0" eb="2">
      <t>シンパン</t>
    </rPh>
    <phoneticPr fontId="2"/>
  </si>
  <si>
    <t>×</t>
    <phoneticPr fontId="2"/>
  </si>
  <si>
    <r>
      <rPr>
        <sz val="9"/>
        <rFont val="HGS創英ﾌﾟﾚｾﾞﾝｽEB"/>
        <family val="1"/>
        <charset val="128"/>
      </rPr>
      <t>Ａコート</t>
    </r>
    <phoneticPr fontId="2"/>
  </si>
  <si>
    <r>
      <rPr>
        <sz val="9"/>
        <rFont val="HGS創英ﾌﾟﾚｾﾞﾝｽEB"/>
        <family val="1"/>
        <charset val="128"/>
      </rPr>
      <t>Ｂコート</t>
    </r>
    <phoneticPr fontId="2"/>
  </si>
  <si>
    <r>
      <rPr>
        <sz val="9"/>
        <rFont val="HGS創英ﾌﾟﾚｾﾞﾝｽEB"/>
        <family val="1"/>
        <charset val="128"/>
      </rPr>
      <t>時間</t>
    </r>
    <rPh sb="0" eb="2">
      <t>ジカン</t>
    </rPh>
    <phoneticPr fontId="2"/>
  </si>
  <si>
    <r>
      <rPr>
        <sz val="9"/>
        <rFont val="HGS創英ﾌﾟﾚｾﾞﾝｽEB"/>
        <family val="1"/>
        <charset val="128"/>
      </rPr>
      <t>対戦チーム</t>
    </r>
    <rPh sb="0" eb="2">
      <t>タイセン</t>
    </rPh>
    <phoneticPr fontId="2"/>
  </si>
  <si>
    <r>
      <rPr>
        <sz val="9"/>
        <rFont val="HGS創英ﾌﾟﾚｾﾞﾝｽEB"/>
        <family val="1"/>
        <charset val="128"/>
      </rPr>
      <t>審判</t>
    </r>
  </si>
  <si>
    <r>
      <rPr>
        <sz val="9"/>
        <rFont val="HGS創英ﾌﾟﾚｾﾞﾝｽEB"/>
        <family val="1"/>
        <charset val="128"/>
      </rPr>
      <t>～</t>
    </r>
    <phoneticPr fontId="2"/>
  </si>
  <si>
    <r>
      <rPr>
        <sz val="9"/>
        <rFont val="ＭＳ Ｐゴシック"/>
        <family val="3"/>
        <charset val="128"/>
      </rPr>
      <t>中根</t>
    </r>
    <r>
      <rPr>
        <sz val="9"/>
        <rFont val="Arial"/>
        <family val="2"/>
      </rPr>
      <t>SC</t>
    </r>
    <rPh sb="0" eb="2">
      <t>ナカネ</t>
    </rPh>
    <phoneticPr fontId="2"/>
  </si>
  <si>
    <r>
      <rPr>
        <sz val="9"/>
        <rFont val="ＭＳ Ｐゴシック"/>
        <family val="3"/>
        <charset val="128"/>
      </rPr>
      <t>向台</t>
    </r>
    <rPh sb="0" eb="1">
      <t>ムカ</t>
    </rPh>
    <rPh sb="1" eb="2">
      <t>ダイ</t>
    </rPh>
    <phoneticPr fontId="2"/>
  </si>
  <si>
    <r>
      <rPr>
        <sz val="9"/>
        <rFont val="ＭＳ Ｐゴシック"/>
        <family val="3"/>
        <charset val="128"/>
      </rPr>
      <t>ひたち野</t>
    </r>
    <rPh sb="3" eb="4">
      <t>ノ</t>
    </rPh>
    <phoneticPr fontId="2"/>
  </si>
  <si>
    <r>
      <rPr>
        <sz val="9"/>
        <rFont val="ＭＳ Ｐゴシック"/>
        <family val="3"/>
        <charset val="128"/>
      </rPr>
      <t>中根</t>
    </r>
    <r>
      <rPr>
        <sz val="9"/>
        <rFont val="Arial"/>
        <family val="2"/>
      </rPr>
      <t>FC</t>
    </r>
    <rPh sb="0" eb="2">
      <t>ナカネ</t>
    </rPh>
    <phoneticPr fontId="2"/>
  </si>
  <si>
    <t>-</t>
    <phoneticPr fontId="5"/>
  </si>
  <si>
    <r>
      <rPr>
        <sz val="9"/>
        <color theme="1"/>
        <rFont val="ＭＳ Ｐゴシック"/>
        <family val="3"/>
        <charset val="128"/>
      </rPr>
      <t>牛久</t>
    </r>
    <r>
      <rPr>
        <sz val="9"/>
        <color theme="1"/>
        <rFont val="Arial"/>
        <family val="2"/>
      </rPr>
      <t>FC</t>
    </r>
    <rPh sb="0" eb="2">
      <t>ウシク</t>
    </rPh>
    <phoneticPr fontId="5"/>
  </si>
  <si>
    <r>
      <rPr>
        <sz val="9"/>
        <color theme="1"/>
        <rFont val="ＭＳ Ｐゴシック"/>
        <family val="3"/>
        <charset val="128"/>
      </rPr>
      <t>向台</t>
    </r>
    <r>
      <rPr>
        <sz val="9"/>
        <color theme="1"/>
        <rFont val="Arial"/>
        <family val="2"/>
      </rPr>
      <t>SSS</t>
    </r>
    <rPh sb="0" eb="1">
      <t>ムカ</t>
    </rPh>
    <rPh sb="1" eb="2">
      <t>ダイ</t>
    </rPh>
    <phoneticPr fontId="5"/>
  </si>
  <si>
    <r>
      <rPr>
        <sz val="9"/>
        <color theme="1"/>
        <rFont val="ＭＳ Ｐゴシック"/>
        <family val="3"/>
        <charset val="128"/>
      </rPr>
      <t>中根</t>
    </r>
    <r>
      <rPr>
        <sz val="9"/>
        <color theme="1"/>
        <rFont val="Arial"/>
        <family val="2"/>
      </rPr>
      <t>FC</t>
    </r>
    <rPh sb="0" eb="2">
      <t>ナカネ</t>
    </rPh>
    <phoneticPr fontId="5"/>
  </si>
  <si>
    <r>
      <rPr>
        <sz val="9"/>
        <color theme="1"/>
        <rFont val="ＭＳ Ｐゴシック"/>
        <family val="3"/>
        <charset val="128"/>
      </rPr>
      <t>岡田</t>
    </r>
    <r>
      <rPr>
        <sz val="9"/>
        <color theme="1"/>
        <rFont val="Arial"/>
        <family val="2"/>
      </rPr>
      <t>FC</t>
    </r>
    <rPh sb="0" eb="2">
      <t>オカダ</t>
    </rPh>
    <phoneticPr fontId="5"/>
  </si>
  <si>
    <r>
      <rPr>
        <sz val="9"/>
        <color theme="1"/>
        <rFont val="ＭＳ Ｐゴシック"/>
        <family val="3"/>
        <charset val="128"/>
      </rPr>
      <t>ひたち野</t>
    </r>
    <r>
      <rPr>
        <sz val="9"/>
        <color theme="1"/>
        <rFont val="Arial"/>
        <family val="2"/>
      </rPr>
      <t>FC</t>
    </r>
    <rPh sb="3" eb="4">
      <t>ノ</t>
    </rPh>
    <phoneticPr fontId="5"/>
  </si>
  <si>
    <r>
      <rPr>
        <sz val="9"/>
        <color theme="1"/>
        <rFont val="ＭＳ Ｐゴシック"/>
        <family val="3"/>
        <charset val="128"/>
      </rPr>
      <t>中根</t>
    </r>
    <r>
      <rPr>
        <sz val="9"/>
        <color theme="1"/>
        <rFont val="Arial"/>
        <family val="2"/>
      </rPr>
      <t>SC</t>
    </r>
    <rPh sb="0" eb="2">
      <t>ナカネ</t>
    </rPh>
    <phoneticPr fontId="5"/>
  </si>
  <si>
    <r>
      <t>8</t>
    </r>
    <r>
      <rPr>
        <sz val="10"/>
        <rFont val="HGS創英ﾌﾟﾚｾﾞﾝｽEB"/>
        <family val="1"/>
        <charset val="128"/>
      </rPr>
      <t>人制　１ブロックリーグ戦</t>
    </r>
    <r>
      <rPr>
        <sz val="10"/>
        <rFont val="Arial"/>
        <family val="2"/>
      </rPr>
      <t xml:space="preserve"> (</t>
    </r>
    <r>
      <rPr>
        <sz val="10"/>
        <rFont val="HGS創英ﾌﾟﾚｾﾞﾝｽEB"/>
        <family val="1"/>
        <charset val="128"/>
      </rPr>
      <t>総当たり戦</t>
    </r>
    <r>
      <rPr>
        <sz val="10"/>
        <rFont val="Arial"/>
        <family val="2"/>
      </rPr>
      <t>)</t>
    </r>
    <rPh sb="1" eb="3">
      <t>ニンセイ</t>
    </rPh>
    <rPh sb="12" eb="13">
      <t>セン</t>
    </rPh>
    <rPh sb="15" eb="17">
      <t>ソウア</t>
    </rPh>
    <rPh sb="19" eb="20">
      <t>セン</t>
    </rPh>
    <phoneticPr fontId="2"/>
  </si>
  <si>
    <r>
      <rPr>
        <sz val="10"/>
        <rFont val="HGS創英ﾌﾟﾚｾﾞﾝｽEB"/>
        <family val="1"/>
        <charset val="128"/>
      </rPr>
      <t>☆大会エントリーチーム</t>
    </r>
    <r>
      <rPr>
        <sz val="10"/>
        <rFont val="Arial"/>
        <family val="2"/>
      </rPr>
      <t>7</t>
    </r>
    <r>
      <rPr>
        <sz val="10"/>
        <rFont val="HGS創英ﾌﾟﾚｾﾞﾝｽEB"/>
        <family val="1"/>
        <charset val="128"/>
      </rPr>
      <t>チーム</t>
    </r>
    <phoneticPr fontId="2"/>
  </si>
  <si>
    <r>
      <rPr>
        <sz val="10"/>
        <rFont val="HGS創英ﾌﾟﾚｾﾞﾝｽEB"/>
        <family val="1"/>
        <charset val="128"/>
      </rPr>
      <t>キックオフ</t>
    </r>
    <phoneticPr fontId="2"/>
  </si>
  <si>
    <r>
      <rPr>
        <sz val="10"/>
        <rFont val="HGS創英ﾌﾟﾚｾﾞﾝｽEB"/>
        <family val="1"/>
        <charset val="128"/>
      </rPr>
      <t>フィールド</t>
    </r>
    <phoneticPr fontId="2"/>
  </si>
  <si>
    <r>
      <t>68</t>
    </r>
    <r>
      <rPr>
        <sz val="10"/>
        <rFont val="HGS創英ﾌﾟﾚｾﾞﾝｽEB"/>
        <family val="1"/>
        <charset val="128"/>
      </rPr>
      <t>ｍ</t>
    </r>
    <r>
      <rPr>
        <sz val="10"/>
        <rFont val="Arial"/>
        <family val="2"/>
      </rPr>
      <t xml:space="preserve"> × 50</t>
    </r>
    <r>
      <rPr>
        <sz val="10"/>
        <rFont val="HGS創英ﾌﾟﾚｾﾞﾝｽEB"/>
        <family val="1"/>
        <charset val="128"/>
      </rPr>
      <t>ｍ</t>
    </r>
    <phoneticPr fontId="2"/>
  </si>
  <si>
    <r>
      <rPr>
        <sz val="10"/>
        <rFont val="HGS創英ﾌﾟﾚｾﾞﾝｽEB"/>
        <family val="1"/>
        <charset val="128"/>
      </rPr>
      <t>メジャー</t>
    </r>
    <phoneticPr fontId="2"/>
  </si>
  <si>
    <r>
      <rPr>
        <sz val="10"/>
        <rFont val="HGS創英ﾌﾟﾚｾﾞﾝｽEB"/>
        <family val="1"/>
        <charset val="128"/>
      </rPr>
      <t>ラインカー</t>
    </r>
    <phoneticPr fontId="2"/>
  </si>
  <si>
    <r>
      <rPr>
        <sz val="10"/>
        <rFont val="HGS創英ﾌﾟﾚｾﾞﾝｽEB"/>
        <family val="1"/>
        <charset val="128"/>
      </rPr>
      <t>カギ、</t>
    </r>
    <r>
      <rPr>
        <sz val="10"/>
        <rFont val="Arial"/>
        <family val="2"/>
      </rPr>
      <t>AED</t>
    </r>
    <phoneticPr fontId="2"/>
  </si>
  <si>
    <r>
      <rPr>
        <sz val="20"/>
        <rFont val="HGS創英ﾌﾟﾚｾﾞﾝｽEB"/>
        <family val="1"/>
        <charset val="128"/>
      </rPr>
      <t>【</t>
    </r>
    <r>
      <rPr>
        <sz val="20"/>
        <rFont val="Arial"/>
        <family val="2"/>
      </rPr>
      <t>5</t>
    </r>
    <r>
      <rPr>
        <sz val="20"/>
        <rFont val="HGS創英ﾌﾟﾚｾﾞﾝｽEB"/>
        <family val="1"/>
        <charset val="128"/>
      </rPr>
      <t>年生】</t>
    </r>
    <phoneticPr fontId="2"/>
  </si>
  <si>
    <r>
      <t xml:space="preserve">2016 FC7 </t>
    </r>
    <r>
      <rPr>
        <u/>
        <sz val="24"/>
        <rFont val="HGS創英ﾌﾟﾚｾﾞﾝｽEB"/>
        <family val="1"/>
        <charset val="128"/>
      </rPr>
      <t>春季大会</t>
    </r>
    <rPh sb="9" eb="11">
      <t>シュンキ</t>
    </rPh>
    <rPh sb="11" eb="1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</si>
</sst>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創英ﾌﾟﾚｾﾞﾝｽEB"/>
      <family val="1"/>
      <charset val="128"/>
    </font>
    <font>
      <sz val="6"/>
      <name val="ＭＳ Ｐゴシック"/>
      <family val="3"/>
      <charset val="128"/>
      <scheme val="minor"/>
    </font>
    <font>
      <u/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sz val="8"/>
      <color rgb="FF111111"/>
      <name val="メイリオ"/>
      <family val="3"/>
      <charset val="128"/>
    </font>
    <font>
      <sz val="8"/>
      <color rgb="FF111111"/>
      <name val="Arial"/>
      <family val="2"/>
    </font>
    <font>
      <sz val="8"/>
      <color rgb="FF222222"/>
      <name val="Arial"/>
      <family val="2"/>
    </font>
    <font>
      <sz val="9"/>
      <name val="HGS創英ﾌﾟﾚｾﾞﾝｽEB"/>
      <family val="1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name val="Arial"/>
      <family val="2"/>
    </font>
    <font>
      <sz val="20"/>
      <name val="HGS創英ﾌﾟﾚｾﾞﾝｽEB"/>
      <family val="1"/>
      <charset val="128"/>
    </font>
    <font>
      <u/>
      <sz val="24"/>
      <name val="Arial"/>
      <family val="2"/>
    </font>
    <font>
      <u/>
      <sz val="24"/>
      <name val="HGS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>
      <alignment vertical="center"/>
    </xf>
  </cellStyleXfs>
  <cellXfs count="66">
    <xf numFmtId="0" fontId="0" fillId="0" borderId="0" xfId="0">
      <alignment vertical="center"/>
    </xf>
    <xf numFmtId="0" fontId="9" fillId="0" borderId="0" xfId="5" applyFont="1">
      <alignment vertical="center"/>
    </xf>
    <xf numFmtId="0" fontId="9" fillId="0" borderId="0" xfId="5" applyFont="1" applyBorder="1">
      <alignment vertical="center"/>
    </xf>
    <xf numFmtId="0" fontId="9" fillId="0" borderId="0" xfId="5" applyFont="1" applyAlignment="1">
      <alignment vertical="center"/>
    </xf>
    <xf numFmtId="0" fontId="11" fillId="0" borderId="0" xfId="0" applyFont="1">
      <alignment vertical="center"/>
    </xf>
    <xf numFmtId="32" fontId="9" fillId="0" borderId="0" xfId="5" applyNumberFormat="1" applyFont="1" applyAlignment="1">
      <alignment vertical="center"/>
    </xf>
    <xf numFmtId="0" fontId="6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6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" borderId="0" xfId="0" applyFont="1" applyFill="1">
      <alignment vertical="center"/>
    </xf>
    <xf numFmtId="0" fontId="0" fillId="3" borderId="0" xfId="0" applyFill="1">
      <alignment vertical="center"/>
    </xf>
    <xf numFmtId="0" fontId="13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7" fillId="3" borderId="2" xfId="4" applyFont="1" applyFill="1" applyBorder="1" applyAlignment="1">
      <alignment horizontal="center"/>
    </xf>
    <xf numFmtId="0" fontId="7" fillId="3" borderId="2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0" fontId="7" fillId="3" borderId="0" xfId="5" applyFont="1" applyFill="1" applyBorder="1" applyAlignment="1">
      <alignment vertical="center" shrinkToFit="1"/>
    </xf>
    <xf numFmtId="0" fontId="7" fillId="3" borderId="0" xfId="5" applyFont="1" applyFill="1" applyAlignment="1">
      <alignment vertical="center"/>
    </xf>
    <xf numFmtId="0" fontId="9" fillId="3" borderId="0" xfId="5" applyFont="1" applyFill="1">
      <alignment vertical="center"/>
    </xf>
    <xf numFmtId="32" fontId="9" fillId="3" borderId="0" xfId="5" applyNumberFormat="1" applyFont="1" applyFill="1" applyAlignment="1">
      <alignment vertical="center"/>
    </xf>
    <xf numFmtId="0" fontId="9" fillId="3" borderId="0" xfId="5" applyFont="1" applyFill="1" applyAlignment="1">
      <alignment vertical="center"/>
    </xf>
    <xf numFmtId="0" fontId="12" fillId="3" borderId="1" xfId="0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7" fillId="3" borderId="2" xfId="4" applyFont="1" applyFill="1" applyBorder="1" applyAlignment="1"/>
    <xf numFmtId="0" fontId="21" fillId="3" borderId="0" xfId="0" applyFont="1" applyFill="1">
      <alignment vertical="center"/>
    </xf>
    <xf numFmtId="0" fontId="11" fillId="2" borderId="0" xfId="0" applyFont="1" applyFill="1">
      <alignment vertical="center"/>
    </xf>
    <xf numFmtId="20" fontId="7" fillId="3" borderId="2" xfId="5" applyNumberFormat="1" applyFont="1" applyFill="1" applyBorder="1" applyAlignment="1">
      <alignment horizontal="center" vertical="center"/>
    </xf>
    <xf numFmtId="20" fontId="7" fillId="3" borderId="3" xfId="5" applyNumberFormat="1" applyFont="1" applyFill="1" applyBorder="1" applyAlignment="1">
      <alignment horizontal="center" vertical="center"/>
    </xf>
    <xf numFmtId="20" fontId="7" fillId="3" borderId="4" xfId="5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 shrinkToFit="1"/>
    </xf>
    <xf numFmtId="0" fontId="7" fillId="3" borderId="4" xfId="5" applyFont="1" applyFill="1" applyBorder="1" applyAlignment="1">
      <alignment horizontal="center" vertical="center" shrinkToFit="1"/>
    </xf>
    <xf numFmtId="32" fontId="9" fillId="3" borderId="0" xfId="5" applyNumberFormat="1" applyFont="1" applyFill="1" applyAlignment="1">
      <alignment horizontal="left" vertical="center"/>
    </xf>
    <xf numFmtId="0" fontId="9" fillId="3" borderId="2" xfId="5" applyFont="1" applyFill="1" applyBorder="1" applyAlignment="1">
      <alignment horizontal="center" vertical="center"/>
    </xf>
    <xf numFmtId="0" fontId="9" fillId="3" borderId="3" xfId="5" applyFont="1" applyFill="1" applyBorder="1" applyAlignment="1">
      <alignment horizontal="center" vertical="center"/>
    </xf>
    <xf numFmtId="0" fontId="9" fillId="3" borderId="4" xfId="5" applyFont="1" applyFill="1" applyBorder="1" applyAlignment="1">
      <alignment horizontal="center" vertical="center"/>
    </xf>
    <xf numFmtId="0" fontId="9" fillId="3" borderId="0" xfId="5" applyFont="1" applyFill="1" applyAlignment="1">
      <alignment horizontal="left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4" fillId="3" borderId="0" xfId="5" applyFont="1" applyFill="1" applyAlignment="1">
      <alignment horizontal="center" vertical="center"/>
    </xf>
    <xf numFmtId="0" fontId="22" fillId="3" borderId="0" xfId="5" applyFont="1" applyFill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_４年ＦＣ７組合せ" xfId="4"/>
    <cellStyle name="標準_FC7_2015_4年_対戦表_v1" xfId="5"/>
  </cellStyles>
  <dxfs count="0"/>
  <tableStyles count="0" defaultTableStyle="TableStyleMedium9" defaultPivotStyle="PivotStyleLight16"/>
  <colors>
    <mruColors>
      <color rgb="FFFFFFFF"/>
      <color rgb="FF3399FF"/>
      <color rgb="FF0000FF"/>
      <color rgb="FF66CCFF"/>
      <color rgb="FF66FFFF"/>
      <color rgb="FFFF9999"/>
      <color rgb="FFCC99FF"/>
      <color rgb="FF66FF66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tabSelected="1" workbookViewId="0">
      <selection activeCell="A26" sqref="A26"/>
    </sheetView>
  </sheetViews>
  <sheetFormatPr defaultRowHeight="13.5"/>
  <cols>
    <col min="1" max="1" width="9.375" style="4" customWidth="1"/>
    <col min="2" max="30" width="3.125" style="4" customWidth="1"/>
    <col min="31" max="31" width="0.25" style="4" customWidth="1"/>
  </cols>
  <sheetData>
    <row r="1" spans="1:44" ht="19.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8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8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" customHeight="1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9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>
      <c r="A5" s="22" t="s">
        <v>68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>
      <c r="A6" s="22"/>
      <c r="B6" s="52" t="s">
        <v>32</v>
      </c>
      <c r="C6" s="53"/>
      <c r="D6" s="53"/>
      <c r="E6" s="53"/>
      <c r="F6" s="54"/>
      <c r="G6" s="52" t="s">
        <v>33</v>
      </c>
      <c r="H6" s="53"/>
      <c r="I6" s="53"/>
      <c r="J6" s="53"/>
      <c r="K6" s="54"/>
      <c r="L6" s="52" t="s">
        <v>0</v>
      </c>
      <c r="M6" s="53"/>
      <c r="N6" s="53"/>
      <c r="O6" s="53"/>
      <c r="P6" s="54"/>
      <c r="Q6" s="52" t="s">
        <v>1</v>
      </c>
      <c r="R6" s="53"/>
      <c r="S6" s="53"/>
      <c r="T6" s="53"/>
      <c r="U6" s="54"/>
      <c r="V6" s="13"/>
      <c r="W6" s="13"/>
      <c r="X6" s="13"/>
      <c r="Y6" s="22"/>
      <c r="Z6" s="22"/>
      <c r="AA6" s="22"/>
      <c r="AB6" s="22"/>
      <c r="AC6" s="22"/>
      <c r="AD6" s="22"/>
      <c r="AE6" s="1"/>
    </row>
    <row r="7" spans="1:44">
      <c r="A7" s="22"/>
      <c r="B7" s="52" t="s">
        <v>2</v>
      </c>
      <c r="C7" s="53"/>
      <c r="D7" s="53"/>
      <c r="E7" s="53"/>
      <c r="F7" s="54"/>
      <c r="G7" s="52" t="s">
        <v>3</v>
      </c>
      <c r="H7" s="53"/>
      <c r="I7" s="53"/>
      <c r="J7" s="53"/>
      <c r="K7" s="54"/>
      <c r="L7" s="52" t="s">
        <v>4</v>
      </c>
      <c r="M7" s="53"/>
      <c r="N7" s="53"/>
      <c r="O7" s="53"/>
      <c r="P7" s="53"/>
      <c r="Q7" s="53"/>
      <c r="R7" s="53"/>
      <c r="S7" s="53"/>
      <c r="T7" s="53"/>
      <c r="U7" s="54"/>
      <c r="V7" s="22"/>
      <c r="W7" s="22"/>
      <c r="X7" s="22"/>
      <c r="Y7" s="22"/>
      <c r="Z7" s="22"/>
      <c r="AA7" s="22"/>
      <c r="AB7" s="22"/>
      <c r="AC7" s="22"/>
      <c r="AD7" s="22"/>
      <c r="AE7" s="1"/>
    </row>
    <row r="8" spans="1:4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1"/>
      <c r="AF8" s="2"/>
      <c r="AG8" s="2"/>
      <c r="AH8" s="2"/>
      <c r="AI8" s="2"/>
      <c r="AJ8" s="2"/>
      <c r="AK8" s="2"/>
      <c r="AL8" s="1"/>
      <c r="AM8" s="1"/>
      <c r="AN8" s="1"/>
      <c r="AO8" s="1"/>
      <c r="AP8" s="1"/>
      <c r="AQ8" s="1"/>
      <c r="AR8" s="1"/>
    </row>
    <row r="9" spans="1:44" ht="17.25" customHeight="1">
      <c r="A9" s="22" t="s">
        <v>5</v>
      </c>
      <c r="B9" s="22"/>
      <c r="C9" s="22" t="s">
        <v>17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"/>
      <c r="AF9" s="1"/>
      <c r="AG9" s="1"/>
      <c r="AH9" s="1"/>
      <c r="AI9" s="1"/>
      <c r="AJ9" s="1"/>
      <c r="AK9" s="1"/>
    </row>
    <row r="10" spans="1:44" ht="17.25" customHeight="1">
      <c r="A10" s="22"/>
      <c r="B10" s="22"/>
      <c r="C10" s="22" t="s">
        <v>16</v>
      </c>
      <c r="D10" s="22"/>
      <c r="E10" s="22"/>
      <c r="F10" s="22"/>
      <c r="G10" s="22"/>
      <c r="H10" s="22"/>
      <c r="I10" s="22"/>
      <c r="J10" s="22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3"/>
      <c r="W10" s="13"/>
      <c r="X10" s="22"/>
      <c r="Y10" s="22"/>
      <c r="Z10" s="22"/>
      <c r="AA10" s="22"/>
      <c r="AB10" s="22"/>
      <c r="AC10" s="22"/>
      <c r="AD10" s="22"/>
      <c r="AE10" s="1"/>
      <c r="AF10" s="1"/>
      <c r="AG10" s="1"/>
      <c r="AH10" s="1"/>
      <c r="AI10" s="1"/>
      <c r="AJ10" s="1"/>
      <c r="AK10" s="1"/>
    </row>
    <row r="11" spans="1:44" ht="17.25" customHeight="1">
      <c r="A11" s="22"/>
      <c r="B11" s="22"/>
      <c r="C11" s="22" t="s">
        <v>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9"/>
      <c r="P11" s="39"/>
      <c r="Q11" s="39"/>
      <c r="R11" s="39"/>
      <c r="S11" s="39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"/>
      <c r="AF11" s="1"/>
      <c r="AG11" s="1"/>
      <c r="AH11" s="1"/>
      <c r="AI11" s="1"/>
      <c r="AJ11" s="1"/>
      <c r="AK11" s="1"/>
    </row>
    <row r="12" spans="1:44" ht="17.25" customHeight="1">
      <c r="A12" s="22" t="s">
        <v>7</v>
      </c>
      <c r="B12" s="22"/>
      <c r="C12" s="51">
        <v>0.29166666666666669</v>
      </c>
      <c r="D12" s="51"/>
      <c r="E12" s="51"/>
      <c r="F12" s="51"/>
      <c r="G12" s="51"/>
      <c r="H12" s="51"/>
      <c r="I12" s="51"/>
      <c r="J12" s="23"/>
      <c r="K12" s="23"/>
      <c r="L12" s="23"/>
      <c r="M12" s="39"/>
      <c r="N12" s="39"/>
      <c r="O12" s="39"/>
      <c r="P12" s="39"/>
      <c r="Q12" s="39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5"/>
      <c r="AF12" s="1"/>
      <c r="AG12" s="1"/>
      <c r="AH12" s="1"/>
      <c r="AI12" s="1"/>
      <c r="AJ12" s="1"/>
      <c r="AK12" s="1"/>
    </row>
    <row r="13" spans="1:44" ht="17.25" customHeight="1">
      <c r="A13" s="22" t="s">
        <v>8</v>
      </c>
      <c r="B13" s="22"/>
      <c r="C13" s="51">
        <v>0.33333333333333331</v>
      </c>
      <c r="D13" s="51"/>
      <c r="E13" s="51"/>
      <c r="F13" s="51"/>
      <c r="G13" s="51"/>
      <c r="H13" s="51"/>
      <c r="I13" s="5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5"/>
      <c r="AF13" s="1"/>
      <c r="AG13" s="1"/>
      <c r="AH13" s="1"/>
      <c r="AI13" s="1"/>
      <c r="AJ13" s="1"/>
      <c r="AK13" s="1"/>
    </row>
    <row r="14" spans="1:44" ht="17.25" customHeight="1">
      <c r="A14" s="22" t="s">
        <v>69</v>
      </c>
      <c r="B14" s="22"/>
      <c r="C14" s="51">
        <v>0.35416666666666669</v>
      </c>
      <c r="D14" s="51"/>
      <c r="E14" s="51"/>
      <c r="F14" s="51"/>
      <c r="G14" s="51"/>
      <c r="H14" s="51"/>
      <c r="I14" s="5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5"/>
      <c r="AF14" s="1"/>
      <c r="AG14" s="1"/>
      <c r="AH14" s="1"/>
      <c r="AI14" s="1"/>
      <c r="AJ14" s="1"/>
      <c r="AK14" s="1"/>
    </row>
    <row r="15" spans="1:44" ht="17.25" customHeight="1">
      <c r="A15" s="22" t="s">
        <v>9</v>
      </c>
      <c r="B15" s="22"/>
      <c r="C15" s="23" t="s">
        <v>67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5"/>
      <c r="AF15" s="1"/>
      <c r="AG15" s="1"/>
      <c r="AH15" s="1"/>
      <c r="AI15" s="1"/>
      <c r="AJ15" s="1"/>
      <c r="AK15" s="1"/>
    </row>
    <row r="16" spans="1:44" ht="17.25" customHeight="1">
      <c r="A16" s="22" t="s">
        <v>10</v>
      </c>
      <c r="B16" s="22"/>
      <c r="C16" s="24" t="s">
        <v>18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3"/>
      <c r="AF16" s="1"/>
      <c r="AG16" s="1"/>
      <c r="AH16" s="1"/>
      <c r="AI16" s="1"/>
      <c r="AJ16" s="1"/>
      <c r="AK16" s="1"/>
    </row>
    <row r="17" spans="1:43" ht="17.25" customHeight="1">
      <c r="A17" s="22" t="s">
        <v>70</v>
      </c>
      <c r="B17" s="22"/>
      <c r="C17" s="24" t="s">
        <v>71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2"/>
      <c r="AB17" s="22"/>
      <c r="AC17" s="22"/>
      <c r="AD17" s="22"/>
      <c r="AE17" s="1"/>
      <c r="AF17" s="1"/>
      <c r="AG17" s="1"/>
      <c r="AH17" s="1"/>
      <c r="AI17" s="1"/>
      <c r="AJ17" s="1"/>
      <c r="AK17" s="1"/>
    </row>
    <row r="18" spans="1:43" ht="17.25" customHeight="1">
      <c r="A18" s="22" t="s">
        <v>11</v>
      </c>
      <c r="B18" s="22"/>
      <c r="C18" s="55" t="s">
        <v>23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1"/>
      <c r="AF18" s="1"/>
      <c r="AG18" s="1"/>
      <c r="AH18" s="1"/>
      <c r="AI18" s="1"/>
      <c r="AJ18" s="1"/>
      <c r="AK18" s="1"/>
    </row>
    <row r="19" spans="1:43" ht="17.25" customHeight="1">
      <c r="A19" s="22" t="s">
        <v>12</v>
      </c>
      <c r="B19" s="22"/>
      <c r="C19" s="22" t="s">
        <v>24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1"/>
      <c r="AF19" s="1"/>
      <c r="AG19" s="1"/>
      <c r="AH19" s="1"/>
      <c r="AI19" s="1"/>
      <c r="AJ19" s="1"/>
      <c r="AK19" s="1"/>
    </row>
    <row r="20" spans="1:43" ht="17.25" customHeight="1">
      <c r="A20" s="22" t="s">
        <v>25</v>
      </c>
      <c r="B20" s="22"/>
      <c r="C20" s="22" t="s">
        <v>26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1"/>
      <c r="AF20" s="1"/>
      <c r="AG20" s="1"/>
      <c r="AH20" s="1"/>
      <c r="AI20" s="1"/>
      <c r="AJ20" s="1"/>
      <c r="AK20" s="1"/>
    </row>
    <row r="21" spans="1:43" ht="17.25" customHeight="1">
      <c r="A21" s="22" t="s">
        <v>72</v>
      </c>
      <c r="B21" s="22"/>
      <c r="C21" s="22" t="s">
        <v>13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"/>
      <c r="AF21" s="1"/>
      <c r="AG21" s="1"/>
      <c r="AH21" s="1"/>
      <c r="AI21" s="1"/>
      <c r="AJ21" s="1"/>
      <c r="AK21" s="1"/>
    </row>
    <row r="22" spans="1:43" ht="17.25" customHeight="1">
      <c r="A22" s="22" t="s">
        <v>73</v>
      </c>
      <c r="B22" s="22"/>
      <c r="C22" s="24" t="s">
        <v>27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3"/>
      <c r="AF22" s="1"/>
      <c r="AG22" s="1"/>
      <c r="AH22" s="1"/>
      <c r="AI22" s="1"/>
      <c r="AJ22" s="1"/>
      <c r="AK22" s="1"/>
    </row>
    <row r="23" spans="1:43" ht="17.25" customHeight="1">
      <c r="A23" s="22" t="s">
        <v>74</v>
      </c>
      <c r="B23" s="22"/>
      <c r="C23" s="24" t="s">
        <v>15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3"/>
      <c r="AF23" s="1"/>
      <c r="AG23" s="1"/>
      <c r="AH23" s="1"/>
      <c r="AI23" s="1"/>
      <c r="AJ23" s="1"/>
      <c r="AK23" s="1"/>
    </row>
    <row r="24" spans="1:43" ht="11.25" customHeight="1">
      <c r="A24" s="3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3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 customHeight="1">
      <c r="A25" s="24" t="s">
        <v>14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3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 customHeight="1">
      <c r="A26" s="24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3"/>
      <c r="W26" s="13"/>
      <c r="X26" s="13"/>
      <c r="Y26" s="13"/>
      <c r="Z26" s="13"/>
      <c r="AA26" s="13"/>
      <c r="AB26" s="13"/>
      <c r="AC26" s="13"/>
      <c r="AD26" s="13"/>
    </row>
    <row r="27" spans="1:43" ht="11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43" ht="22.5" customHeight="1">
      <c r="A28" s="25"/>
      <c r="B28" s="56" t="s">
        <v>61</v>
      </c>
      <c r="C28" s="56"/>
      <c r="D28" s="57"/>
      <c r="E28" s="58" t="s">
        <v>62</v>
      </c>
      <c r="F28" s="56"/>
      <c r="G28" s="57"/>
      <c r="H28" s="58" t="s">
        <v>63</v>
      </c>
      <c r="I28" s="56"/>
      <c r="J28" s="57"/>
      <c r="K28" s="58" t="s">
        <v>64</v>
      </c>
      <c r="L28" s="56"/>
      <c r="M28" s="57"/>
      <c r="N28" s="58" t="s">
        <v>65</v>
      </c>
      <c r="O28" s="56"/>
      <c r="P28" s="57"/>
      <c r="Q28" s="58" t="s">
        <v>66</v>
      </c>
      <c r="R28" s="56"/>
      <c r="S28" s="57"/>
      <c r="T28" s="63" t="s">
        <v>36</v>
      </c>
      <c r="U28" s="56"/>
      <c r="V28" s="57"/>
      <c r="W28" s="26" t="s">
        <v>37</v>
      </c>
      <c r="X28" s="26" t="s">
        <v>38</v>
      </c>
      <c r="Y28" s="26" t="s">
        <v>39</v>
      </c>
      <c r="Z28" s="26" t="s">
        <v>40</v>
      </c>
      <c r="AA28" s="26" t="s">
        <v>41</v>
      </c>
      <c r="AB28" s="26" t="s">
        <v>42</v>
      </c>
      <c r="AC28" s="26" t="s">
        <v>43</v>
      </c>
      <c r="AD28" s="26" t="s">
        <v>44</v>
      </c>
      <c r="AE28" s="11"/>
    </row>
    <row r="29" spans="1:43" ht="22.5" customHeight="1">
      <c r="A29" s="26" t="str">
        <f>B28</f>
        <v>牛久FC</v>
      </c>
      <c r="B29" s="59"/>
      <c r="C29" s="60"/>
      <c r="D29" s="60"/>
      <c r="E29" s="27">
        <v>2</v>
      </c>
      <c r="F29" s="28" t="str">
        <f>IF(COUNT(E29,G29)&lt;2,"",TEXT(E29-G29,"○;●;△"))</f>
        <v>○</v>
      </c>
      <c r="G29" s="29">
        <v>0</v>
      </c>
      <c r="H29" s="30">
        <v>1</v>
      </c>
      <c r="I29" s="28" t="str">
        <f>IF(COUNT(H29,J29)&lt;2,"",TEXT(H29-J29,"○;●;△"))</f>
        <v>○</v>
      </c>
      <c r="J29" s="30">
        <v>0</v>
      </c>
      <c r="K29" s="27">
        <v>2</v>
      </c>
      <c r="L29" s="28" t="str">
        <f>IF(COUNT(K29,M29)&lt;2,"",TEXT(K29-M29,"○;●;△"))</f>
        <v>○</v>
      </c>
      <c r="M29" s="29">
        <v>1</v>
      </c>
      <c r="N29" s="30">
        <v>1</v>
      </c>
      <c r="O29" s="28" t="str">
        <f>IF(COUNT(N29,P29)&lt;2,"",TEXT(N29-P29,"○;●;△"))</f>
        <v>○</v>
      </c>
      <c r="P29" s="30">
        <v>0</v>
      </c>
      <c r="Q29" s="27">
        <v>4</v>
      </c>
      <c r="R29" s="28" t="str">
        <f>IF(COUNT(Q29,S29)&lt;2,"",TEXT(Q29-S29,"○;●;△"))</f>
        <v>○</v>
      </c>
      <c r="S29" s="29">
        <v>0</v>
      </c>
      <c r="T29" s="30">
        <v>2</v>
      </c>
      <c r="U29" s="28" t="str">
        <f>IF(COUNT(T29,V29)&lt;2,"",TEXT(T29-V29,"○;●;△"))</f>
        <v>○</v>
      </c>
      <c r="V29" s="29">
        <v>1</v>
      </c>
      <c r="W29" s="31">
        <f>COUNTIF($B29:$V29,W$37)</f>
        <v>6</v>
      </c>
      <c r="X29" s="31">
        <f t="shared" ref="W29:Y35" si="0">COUNTIF($B29:$V29,X$37)</f>
        <v>0</v>
      </c>
      <c r="Y29" s="31">
        <f t="shared" si="0"/>
        <v>0</v>
      </c>
      <c r="Z29" s="31">
        <f>W29*3+Y29</f>
        <v>18</v>
      </c>
      <c r="AA29" s="32">
        <f>SUMIF($B$37:$V$37,AA$28,$B29:$V29)</f>
        <v>12</v>
      </c>
      <c r="AB29" s="32">
        <f t="shared" ref="AA29:AB35" si="1">SUMIF($B$37:$V$37,AB$28,$B29:$V29)</f>
        <v>2</v>
      </c>
      <c r="AC29" s="31">
        <f>AA29-AB29</f>
        <v>10</v>
      </c>
      <c r="AD29" s="31">
        <f t="shared" ref="AD29:AD35" si="2">SUMPRODUCT(($Z$29:$Z$35*10^5+$AC$29:$AC$35&gt;Z29*10^5+AC29)*1)+1</f>
        <v>1</v>
      </c>
      <c r="AE29" s="12"/>
    </row>
    <row r="30" spans="1:43" ht="22.5" customHeight="1">
      <c r="A30" s="26" t="str">
        <f>E28</f>
        <v>向台SSS</v>
      </c>
      <c r="B30" s="33">
        <f>IF(G29="", "", G29)</f>
        <v>0</v>
      </c>
      <c r="C30" s="28" t="str">
        <f>IF(COUNT(B30,D30)&lt;2,"",TEXT(B30-D30,"○;●;△"))</f>
        <v>●</v>
      </c>
      <c r="D30" s="34">
        <f>IF(E29="", "", E29)</f>
        <v>2</v>
      </c>
      <c r="E30" s="59"/>
      <c r="F30" s="60"/>
      <c r="G30" s="61"/>
      <c r="H30" s="30">
        <v>3</v>
      </c>
      <c r="I30" s="28" t="str">
        <f>IF(COUNT(H30,J30)&lt;2,"",TEXT(H30-J30,"○;●;△"))</f>
        <v>○</v>
      </c>
      <c r="J30" s="30">
        <v>0</v>
      </c>
      <c r="K30" s="27">
        <v>5</v>
      </c>
      <c r="L30" s="28" t="str">
        <f t="shared" ref="L30:L31" si="3">IF(COUNT(K30,M30)&lt;2,"",TEXT(K30-M30,"○;●;△"))</f>
        <v>○</v>
      </c>
      <c r="M30" s="29">
        <v>0</v>
      </c>
      <c r="N30" s="30">
        <v>2</v>
      </c>
      <c r="O30" s="28" t="str">
        <f t="shared" ref="O30:O32" si="4">IF(COUNT(N30,P30)&lt;2,"",TEXT(N30-P30,"○;●;△"))</f>
        <v>●</v>
      </c>
      <c r="P30" s="30">
        <v>5</v>
      </c>
      <c r="Q30" s="27">
        <v>7</v>
      </c>
      <c r="R30" s="28" t="str">
        <f t="shared" ref="R30:R33" si="5">IF(COUNT(Q30,S30)&lt;2,"",TEXT(Q30-S30,"○;●;△"))</f>
        <v>○</v>
      </c>
      <c r="S30" s="29">
        <v>1</v>
      </c>
      <c r="T30" s="30">
        <v>1</v>
      </c>
      <c r="U30" s="28" t="str">
        <f t="shared" ref="U30:U34" si="6">IF(COUNT(T30,V30)&lt;2,"",TEXT(T30-V30,"○;●;△"))</f>
        <v>△</v>
      </c>
      <c r="V30" s="29">
        <v>1</v>
      </c>
      <c r="W30" s="31">
        <f t="shared" si="0"/>
        <v>3</v>
      </c>
      <c r="X30" s="31">
        <f t="shared" si="0"/>
        <v>2</v>
      </c>
      <c r="Y30" s="31">
        <f t="shared" si="0"/>
        <v>1</v>
      </c>
      <c r="Z30" s="31">
        <f t="shared" ref="Z30:Z35" si="7">W30*3+Y30</f>
        <v>10</v>
      </c>
      <c r="AA30" s="32">
        <f t="shared" si="1"/>
        <v>18</v>
      </c>
      <c r="AB30" s="32">
        <f t="shared" si="1"/>
        <v>9</v>
      </c>
      <c r="AC30" s="31">
        <f t="shared" ref="AC30:AC35" si="8">AA30-AB30</f>
        <v>9</v>
      </c>
      <c r="AD30" s="31">
        <f t="shared" si="2"/>
        <v>3</v>
      </c>
      <c r="AE30" s="12"/>
    </row>
    <row r="31" spans="1:43" ht="22.5" customHeight="1">
      <c r="A31" s="26" t="str">
        <f>H28</f>
        <v>中根FC</v>
      </c>
      <c r="B31" s="33">
        <f>IF(J29="", "", J29)</f>
        <v>0</v>
      </c>
      <c r="C31" s="28" t="str">
        <f t="shared" ref="C31:C35" si="9">IF(COUNT(B31,D31)&lt;2,"",TEXT(B31-D31,"○;●;△"))</f>
        <v>●</v>
      </c>
      <c r="D31" s="34">
        <f>IF(H29="", "", H29)</f>
        <v>1</v>
      </c>
      <c r="E31" s="33">
        <f>IF(J30="", "", J30)</f>
        <v>0</v>
      </c>
      <c r="F31" s="28" t="str">
        <f t="shared" ref="F31:F35" si="10">IF(COUNT(E31,G31)&lt;2,"",TEXT(E31-G31,"○;●;△"))</f>
        <v>●</v>
      </c>
      <c r="G31" s="35">
        <f>IF(H30="", "", H30)</f>
        <v>3</v>
      </c>
      <c r="H31" s="60"/>
      <c r="I31" s="60"/>
      <c r="J31" s="60"/>
      <c r="K31" s="27">
        <v>2</v>
      </c>
      <c r="L31" s="28" t="str">
        <f t="shared" si="3"/>
        <v>○</v>
      </c>
      <c r="M31" s="29">
        <v>1</v>
      </c>
      <c r="N31" s="30">
        <v>2</v>
      </c>
      <c r="O31" s="28" t="str">
        <f t="shared" si="4"/>
        <v>●</v>
      </c>
      <c r="P31" s="30">
        <v>3</v>
      </c>
      <c r="Q31" s="27">
        <v>1</v>
      </c>
      <c r="R31" s="28" t="str">
        <f t="shared" si="5"/>
        <v>●</v>
      </c>
      <c r="S31" s="29">
        <v>2</v>
      </c>
      <c r="T31" s="30">
        <v>3</v>
      </c>
      <c r="U31" s="28" t="str">
        <f t="shared" si="6"/>
        <v>○</v>
      </c>
      <c r="V31" s="29">
        <v>2</v>
      </c>
      <c r="W31" s="31">
        <f t="shared" si="0"/>
        <v>2</v>
      </c>
      <c r="X31" s="31">
        <f t="shared" si="0"/>
        <v>4</v>
      </c>
      <c r="Y31" s="31">
        <f t="shared" si="0"/>
        <v>0</v>
      </c>
      <c r="Z31" s="31">
        <f t="shared" si="7"/>
        <v>6</v>
      </c>
      <c r="AA31" s="32">
        <f t="shared" si="1"/>
        <v>8</v>
      </c>
      <c r="AB31" s="32">
        <f t="shared" si="1"/>
        <v>12</v>
      </c>
      <c r="AC31" s="31">
        <f t="shared" si="8"/>
        <v>-4</v>
      </c>
      <c r="AD31" s="31">
        <f t="shared" si="2"/>
        <v>5</v>
      </c>
      <c r="AE31" s="12"/>
    </row>
    <row r="32" spans="1:43" ht="22.5" customHeight="1">
      <c r="A32" s="26" t="str">
        <f>K28</f>
        <v>岡田FC</v>
      </c>
      <c r="B32" s="33">
        <f>IF(M29="", "", M29)</f>
        <v>1</v>
      </c>
      <c r="C32" s="28" t="str">
        <f t="shared" si="9"/>
        <v>●</v>
      </c>
      <c r="D32" s="34">
        <f>IF(K29="", "", K29)</f>
        <v>2</v>
      </c>
      <c r="E32" s="33">
        <f>IF(M30="", "", M30)</f>
        <v>0</v>
      </c>
      <c r="F32" s="28" t="str">
        <f t="shared" si="10"/>
        <v>●</v>
      </c>
      <c r="G32" s="35">
        <f>IF(K30="", "", K30)</f>
        <v>5</v>
      </c>
      <c r="H32" s="34">
        <v>1</v>
      </c>
      <c r="I32" s="28" t="str">
        <f>IF(COUNT(H32,J32)&lt;2,"",TEXT(H32-J32,"○;●;△"))</f>
        <v>●</v>
      </c>
      <c r="J32" s="34">
        <v>2</v>
      </c>
      <c r="K32" s="59"/>
      <c r="L32" s="60"/>
      <c r="M32" s="61"/>
      <c r="N32" s="30">
        <v>1</v>
      </c>
      <c r="O32" s="28" t="str">
        <f t="shared" si="4"/>
        <v>△</v>
      </c>
      <c r="P32" s="30">
        <v>1</v>
      </c>
      <c r="Q32" s="27">
        <v>1</v>
      </c>
      <c r="R32" s="28" t="str">
        <f t="shared" si="5"/>
        <v>●</v>
      </c>
      <c r="S32" s="29">
        <v>5</v>
      </c>
      <c r="T32" s="30">
        <v>1</v>
      </c>
      <c r="U32" s="28" t="str">
        <f t="shared" si="6"/>
        <v>●</v>
      </c>
      <c r="V32" s="29">
        <v>3</v>
      </c>
      <c r="W32" s="31">
        <f t="shared" si="0"/>
        <v>0</v>
      </c>
      <c r="X32" s="31">
        <f t="shared" si="0"/>
        <v>5</v>
      </c>
      <c r="Y32" s="31">
        <f t="shared" si="0"/>
        <v>1</v>
      </c>
      <c r="Z32" s="31">
        <f t="shared" si="7"/>
        <v>1</v>
      </c>
      <c r="AA32" s="32">
        <f t="shared" si="1"/>
        <v>5</v>
      </c>
      <c r="AB32" s="32">
        <f t="shared" si="1"/>
        <v>18</v>
      </c>
      <c r="AC32" s="31">
        <f t="shared" si="8"/>
        <v>-13</v>
      </c>
      <c r="AD32" s="31">
        <f t="shared" si="2"/>
        <v>7</v>
      </c>
      <c r="AE32" s="12"/>
    </row>
    <row r="33" spans="1:31" ht="22.5" customHeight="1">
      <c r="A33" s="26" t="str">
        <f>N28</f>
        <v>ひたち野FC</v>
      </c>
      <c r="B33" s="33">
        <f>IF(P29="", "", P29)</f>
        <v>0</v>
      </c>
      <c r="C33" s="28" t="str">
        <f t="shared" si="9"/>
        <v>●</v>
      </c>
      <c r="D33" s="34">
        <f>IF(N29="", "", N29)</f>
        <v>1</v>
      </c>
      <c r="E33" s="33">
        <f>IF(P30="", "", P30)</f>
        <v>5</v>
      </c>
      <c r="F33" s="28" t="str">
        <f t="shared" si="10"/>
        <v>○</v>
      </c>
      <c r="G33" s="35">
        <f>IF(N30="", "", N30)</f>
        <v>2</v>
      </c>
      <c r="H33" s="34">
        <v>3</v>
      </c>
      <c r="I33" s="28" t="str">
        <f t="shared" ref="I33:I35" si="11">IF(COUNT(H33,J33)&lt;2,"",TEXT(H33-J33,"○;●;△"))</f>
        <v>○</v>
      </c>
      <c r="J33" s="34">
        <v>2</v>
      </c>
      <c r="K33" s="33">
        <v>1</v>
      </c>
      <c r="L33" s="28" t="str">
        <f t="shared" ref="L33:L35" si="12">IF(COUNT(K33,M33)&lt;2,"",TEXT(K33-M33,"○;●;△"))</f>
        <v>△</v>
      </c>
      <c r="M33" s="35">
        <v>1</v>
      </c>
      <c r="N33" s="60"/>
      <c r="O33" s="60"/>
      <c r="P33" s="60"/>
      <c r="Q33" s="27">
        <v>2</v>
      </c>
      <c r="R33" s="28" t="str">
        <f t="shared" si="5"/>
        <v>○</v>
      </c>
      <c r="S33" s="29">
        <v>1</v>
      </c>
      <c r="T33" s="30">
        <v>3</v>
      </c>
      <c r="U33" s="28" t="str">
        <f t="shared" si="6"/>
        <v>○</v>
      </c>
      <c r="V33" s="29">
        <v>2</v>
      </c>
      <c r="W33" s="31">
        <f t="shared" si="0"/>
        <v>4</v>
      </c>
      <c r="X33" s="31">
        <f t="shared" si="0"/>
        <v>1</v>
      </c>
      <c r="Y33" s="31">
        <f t="shared" si="0"/>
        <v>1</v>
      </c>
      <c r="Z33" s="31">
        <f t="shared" si="7"/>
        <v>13</v>
      </c>
      <c r="AA33" s="32">
        <f t="shared" si="1"/>
        <v>14</v>
      </c>
      <c r="AB33" s="32">
        <f t="shared" si="1"/>
        <v>9</v>
      </c>
      <c r="AC33" s="31">
        <f t="shared" si="8"/>
        <v>5</v>
      </c>
      <c r="AD33" s="31">
        <f t="shared" si="2"/>
        <v>2</v>
      </c>
      <c r="AE33" s="12"/>
    </row>
    <row r="34" spans="1:31" ht="22.5" customHeight="1">
      <c r="A34" s="26" t="str">
        <f>Q28</f>
        <v>中根SC</v>
      </c>
      <c r="B34" s="33">
        <f>IF(S29="", "", S29)</f>
        <v>0</v>
      </c>
      <c r="C34" s="28" t="str">
        <f t="shared" si="9"/>
        <v>●</v>
      </c>
      <c r="D34" s="34">
        <f>IF(Q29="", "", Q29)</f>
        <v>4</v>
      </c>
      <c r="E34" s="33">
        <f>IF(S30="", "", S30)</f>
        <v>1</v>
      </c>
      <c r="F34" s="28" t="str">
        <f t="shared" si="10"/>
        <v>●</v>
      </c>
      <c r="G34" s="35">
        <f>IF(Q30="", "", Q30)</f>
        <v>7</v>
      </c>
      <c r="H34" s="34">
        <v>2</v>
      </c>
      <c r="I34" s="28" t="str">
        <f t="shared" si="11"/>
        <v>○</v>
      </c>
      <c r="J34" s="34">
        <v>1</v>
      </c>
      <c r="K34" s="33">
        <v>5</v>
      </c>
      <c r="L34" s="28" t="str">
        <f t="shared" si="12"/>
        <v>○</v>
      </c>
      <c r="M34" s="35">
        <v>1</v>
      </c>
      <c r="N34" s="34">
        <v>1</v>
      </c>
      <c r="O34" s="28" t="str">
        <f t="shared" ref="O34:O35" si="13">IF(COUNT(N34,P34)&lt;2,"",TEXT(N34-P34,"○;●;△"))</f>
        <v>●</v>
      </c>
      <c r="P34" s="34">
        <v>2</v>
      </c>
      <c r="Q34" s="59"/>
      <c r="R34" s="60"/>
      <c r="S34" s="61"/>
      <c r="T34" s="30">
        <v>1</v>
      </c>
      <c r="U34" s="28" t="str">
        <f t="shared" si="6"/>
        <v>△</v>
      </c>
      <c r="V34" s="29">
        <v>1</v>
      </c>
      <c r="W34" s="31">
        <f t="shared" si="0"/>
        <v>2</v>
      </c>
      <c r="X34" s="31">
        <f t="shared" si="0"/>
        <v>3</v>
      </c>
      <c r="Y34" s="31">
        <f t="shared" si="0"/>
        <v>1</v>
      </c>
      <c r="Z34" s="31">
        <f t="shared" si="7"/>
        <v>7</v>
      </c>
      <c r="AA34" s="32">
        <f t="shared" si="1"/>
        <v>10</v>
      </c>
      <c r="AB34" s="32">
        <f t="shared" si="1"/>
        <v>16</v>
      </c>
      <c r="AC34" s="31">
        <f t="shared" si="8"/>
        <v>-6</v>
      </c>
      <c r="AD34" s="31">
        <f t="shared" si="2"/>
        <v>4</v>
      </c>
      <c r="AE34" s="12"/>
    </row>
    <row r="35" spans="1:31" ht="22.5" customHeight="1">
      <c r="A35" s="26" t="str">
        <f>T28</f>
        <v>合同</v>
      </c>
      <c r="B35" s="33">
        <f>IF(V29="", "", V29)</f>
        <v>1</v>
      </c>
      <c r="C35" s="28" t="str">
        <f t="shared" si="9"/>
        <v>●</v>
      </c>
      <c r="D35" s="34">
        <f>IF(T29="", "", T29)</f>
        <v>2</v>
      </c>
      <c r="E35" s="33">
        <f>IF(V30="", "", V30)</f>
        <v>1</v>
      </c>
      <c r="F35" s="28" t="str">
        <f t="shared" si="10"/>
        <v>△</v>
      </c>
      <c r="G35" s="35">
        <f>IF(T30="", "", T30)</f>
        <v>1</v>
      </c>
      <c r="H35" s="34">
        <v>2</v>
      </c>
      <c r="I35" s="28" t="str">
        <f t="shared" si="11"/>
        <v>●</v>
      </c>
      <c r="J35" s="34">
        <v>3</v>
      </c>
      <c r="K35" s="33">
        <v>3</v>
      </c>
      <c r="L35" s="28" t="str">
        <f t="shared" si="12"/>
        <v>○</v>
      </c>
      <c r="M35" s="35">
        <v>1</v>
      </c>
      <c r="N35" s="34">
        <v>2</v>
      </c>
      <c r="O35" s="28" t="str">
        <f t="shared" si="13"/>
        <v>●</v>
      </c>
      <c r="P35" s="34">
        <v>3</v>
      </c>
      <c r="Q35" s="33">
        <v>1</v>
      </c>
      <c r="R35" s="28" t="str">
        <f t="shared" ref="R35" si="14">IF(COUNT(Q35,S35)&lt;2,"",TEXT(Q35-S35,"○;●;△"))</f>
        <v>△</v>
      </c>
      <c r="S35" s="35">
        <v>1</v>
      </c>
      <c r="T35" s="60"/>
      <c r="U35" s="60"/>
      <c r="V35" s="61"/>
      <c r="W35" s="31">
        <f t="shared" si="0"/>
        <v>1</v>
      </c>
      <c r="X35" s="31">
        <f t="shared" si="0"/>
        <v>3</v>
      </c>
      <c r="Y35" s="31">
        <f t="shared" si="0"/>
        <v>2</v>
      </c>
      <c r="Z35" s="31">
        <f t="shared" si="7"/>
        <v>5</v>
      </c>
      <c r="AA35" s="32">
        <f t="shared" si="1"/>
        <v>10</v>
      </c>
      <c r="AB35" s="32">
        <f t="shared" si="1"/>
        <v>11</v>
      </c>
      <c r="AC35" s="31">
        <f t="shared" si="8"/>
        <v>-1</v>
      </c>
      <c r="AD35" s="31">
        <f t="shared" si="2"/>
        <v>6</v>
      </c>
      <c r="AE35" s="12"/>
    </row>
    <row r="36" spans="1:31" ht="7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0"/>
    </row>
    <row r="37" spans="1:31" ht="22.5" customHeight="1">
      <c r="A37" s="16"/>
      <c r="B37" s="36" t="s">
        <v>34</v>
      </c>
      <c r="C37" s="37"/>
      <c r="D37" s="36" t="s">
        <v>35</v>
      </c>
      <c r="E37" s="36" t="s">
        <v>34</v>
      </c>
      <c r="F37" s="37"/>
      <c r="G37" s="36" t="s">
        <v>35</v>
      </c>
      <c r="H37" s="36" t="s">
        <v>34</v>
      </c>
      <c r="I37" s="37"/>
      <c r="J37" s="36" t="s">
        <v>35</v>
      </c>
      <c r="K37" s="36" t="s">
        <v>34</v>
      </c>
      <c r="L37" s="37"/>
      <c r="M37" s="36" t="s">
        <v>35</v>
      </c>
      <c r="N37" s="36" t="s">
        <v>34</v>
      </c>
      <c r="O37" s="37"/>
      <c r="P37" s="36" t="s">
        <v>35</v>
      </c>
      <c r="Q37" s="36" t="s">
        <v>34</v>
      </c>
      <c r="R37" s="37"/>
      <c r="S37" s="36" t="s">
        <v>35</v>
      </c>
      <c r="T37" s="36" t="s">
        <v>34</v>
      </c>
      <c r="U37" s="37"/>
      <c r="V37" s="36" t="s">
        <v>35</v>
      </c>
      <c r="W37" s="37" t="s">
        <v>45</v>
      </c>
      <c r="X37" s="37" t="s">
        <v>46</v>
      </c>
      <c r="Y37" s="37" t="s">
        <v>47</v>
      </c>
      <c r="Z37" s="16"/>
      <c r="AA37" s="16"/>
      <c r="AB37" s="16"/>
      <c r="AC37" s="16"/>
      <c r="AD37" s="16"/>
      <c r="AE37" s="10"/>
    </row>
    <row r="38" spans="1:31" ht="11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1" ht="17.25" customHeight="1">
      <c r="A39" s="14"/>
      <c r="B39" s="47" t="s">
        <v>50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48"/>
      <c r="O39" s="21"/>
      <c r="P39" s="47" t="s">
        <v>51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48"/>
      <c r="AC39" s="14"/>
      <c r="AD39" s="14"/>
      <c r="AE39"/>
    </row>
    <row r="40" spans="1:31" ht="17.25" customHeight="1">
      <c r="A40" s="14"/>
      <c r="B40" s="38"/>
      <c r="C40" s="41" t="s">
        <v>52</v>
      </c>
      <c r="D40" s="42"/>
      <c r="E40" s="42"/>
      <c r="F40" s="42"/>
      <c r="G40" s="43"/>
      <c r="H40" s="44" t="s">
        <v>53</v>
      </c>
      <c r="I40" s="45"/>
      <c r="J40" s="45"/>
      <c r="K40" s="45"/>
      <c r="L40" s="46"/>
      <c r="M40" s="47" t="s">
        <v>48</v>
      </c>
      <c r="N40" s="48"/>
      <c r="O40" s="19"/>
      <c r="P40" s="38"/>
      <c r="Q40" s="41" t="s">
        <v>52</v>
      </c>
      <c r="R40" s="42"/>
      <c r="S40" s="42"/>
      <c r="T40" s="42"/>
      <c r="U40" s="43"/>
      <c r="V40" s="44" t="s">
        <v>53</v>
      </c>
      <c r="W40" s="45"/>
      <c r="X40" s="45"/>
      <c r="Y40" s="45"/>
      <c r="Z40" s="46"/>
      <c r="AA40" s="47" t="s">
        <v>54</v>
      </c>
      <c r="AB40" s="48"/>
      <c r="AC40" s="14"/>
      <c r="AD40" s="14"/>
      <c r="AE40"/>
    </row>
    <row r="41" spans="1:31" ht="17.25" customHeight="1">
      <c r="A41" s="14"/>
      <c r="B41" s="17">
        <v>1</v>
      </c>
      <c r="C41" s="41">
        <v>0.35416666666666669</v>
      </c>
      <c r="D41" s="43"/>
      <c r="E41" s="18" t="s">
        <v>55</v>
      </c>
      <c r="F41" s="41">
        <v>0.37847222222222227</v>
      </c>
      <c r="G41" s="43"/>
      <c r="H41" s="49" t="s">
        <v>56</v>
      </c>
      <c r="I41" s="50"/>
      <c r="J41" s="18" t="s">
        <v>49</v>
      </c>
      <c r="K41" s="49" t="s">
        <v>29</v>
      </c>
      <c r="L41" s="50"/>
      <c r="M41" s="49" t="s">
        <v>57</v>
      </c>
      <c r="N41" s="50"/>
      <c r="O41" s="20"/>
      <c r="P41" s="17">
        <v>1</v>
      </c>
      <c r="Q41" s="41">
        <v>0.35416666666666669</v>
      </c>
      <c r="R41" s="43"/>
      <c r="S41" s="18" t="s">
        <v>55</v>
      </c>
      <c r="T41" s="41">
        <v>0.37847222222222227</v>
      </c>
      <c r="U41" s="43"/>
      <c r="V41" s="49" t="s">
        <v>58</v>
      </c>
      <c r="W41" s="50"/>
      <c r="X41" s="18" t="s">
        <v>49</v>
      </c>
      <c r="Y41" s="49" t="s">
        <v>59</v>
      </c>
      <c r="Z41" s="50"/>
      <c r="AA41" s="49" t="s">
        <v>21</v>
      </c>
      <c r="AB41" s="50"/>
      <c r="AC41" s="14"/>
      <c r="AD41" s="14"/>
      <c r="AE41"/>
    </row>
    <row r="42" spans="1:31" ht="17.25" customHeight="1">
      <c r="A42" s="14"/>
      <c r="B42" s="17">
        <v>2</v>
      </c>
      <c r="C42" s="41">
        <v>0.38541666666666669</v>
      </c>
      <c r="D42" s="43"/>
      <c r="E42" s="18" t="s">
        <v>55</v>
      </c>
      <c r="F42" s="41">
        <v>0.40972222222222227</v>
      </c>
      <c r="G42" s="43"/>
      <c r="H42" s="49" t="s">
        <v>31</v>
      </c>
      <c r="I42" s="50"/>
      <c r="J42" s="18" t="s">
        <v>49</v>
      </c>
      <c r="K42" s="49" t="s">
        <v>57</v>
      </c>
      <c r="L42" s="50"/>
      <c r="M42" s="49" t="s">
        <v>29</v>
      </c>
      <c r="N42" s="50"/>
      <c r="O42" s="19"/>
      <c r="P42" s="17">
        <v>2</v>
      </c>
      <c r="Q42" s="41">
        <v>0.38541666666666669</v>
      </c>
      <c r="R42" s="43"/>
      <c r="S42" s="18" t="s">
        <v>55</v>
      </c>
      <c r="T42" s="41">
        <v>0.40972222222222227</v>
      </c>
      <c r="U42" s="43"/>
      <c r="V42" s="49" t="s">
        <v>30</v>
      </c>
      <c r="W42" s="50"/>
      <c r="X42" s="18" t="s">
        <v>49</v>
      </c>
      <c r="Y42" s="49" t="s">
        <v>59</v>
      </c>
      <c r="Z42" s="50"/>
      <c r="AA42" s="49" t="s">
        <v>22</v>
      </c>
      <c r="AB42" s="50"/>
      <c r="AC42" s="14"/>
      <c r="AD42" s="14"/>
      <c r="AE42"/>
    </row>
    <row r="43" spans="1:31" ht="17.25" customHeight="1">
      <c r="A43" s="14"/>
      <c r="B43" s="17">
        <v>3</v>
      </c>
      <c r="C43" s="41">
        <v>0.41666666666666702</v>
      </c>
      <c r="D43" s="43"/>
      <c r="E43" s="18" t="s">
        <v>55</v>
      </c>
      <c r="F43" s="41">
        <v>0.44097222222222199</v>
      </c>
      <c r="G43" s="43"/>
      <c r="H43" s="49" t="s">
        <v>30</v>
      </c>
      <c r="I43" s="50"/>
      <c r="J43" s="18" t="s">
        <v>49</v>
      </c>
      <c r="K43" s="49" t="s">
        <v>29</v>
      </c>
      <c r="L43" s="50"/>
      <c r="M43" s="49" t="s">
        <v>31</v>
      </c>
      <c r="N43" s="50"/>
      <c r="O43" s="19"/>
      <c r="P43" s="17">
        <v>3</v>
      </c>
      <c r="Q43" s="41">
        <v>0.41666666666666702</v>
      </c>
      <c r="R43" s="43"/>
      <c r="S43" s="18" t="s">
        <v>55</v>
      </c>
      <c r="T43" s="41">
        <v>0.44097222222222199</v>
      </c>
      <c r="U43" s="43"/>
      <c r="V43" s="49" t="s">
        <v>57</v>
      </c>
      <c r="W43" s="50"/>
      <c r="X43" s="18" t="s">
        <v>49</v>
      </c>
      <c r="Y43" s="49" t="s">
        <v>58</v>
      </c>
      <c r="Z43" s="50"/>
      <c r="AA43" s="49" t="s">
        <v>56</v>
      </c>
      <c r="AB43" s="50"/>
      <c r="AC43" s="14"/>
      <c r="AD43" s="14"/>
      <c r="AE43"/>
    </row>
    <row r="44" spans="1:31" ht="17.25" customHeight="1">
      <c r="A44" s="14"/>
      <c r="B44" s="17">
        <v>4</v>
      </c>
      <c r="C44" s="41">
        <v>0.44791666666666702</v>
      </c>
      <c r="D44" s="43"/>
      <c r="E44" s="18" t="s">
        <v>55</v>
      </c>
      <c r="F44" s="41">
        <v>0.47222222222222199</v>
      </c>
      <c r="G44" s="43"/>
      <c r="H44" s="49" t="s">
        <v>31</v>
      </c>
      <c r="I44" s="50"/>
      <c r="J44" s="18" t="s">
        <v>49</v>
      </c>
      <c r="K44" s="49" t="s">
        <v>59</v>
      </c>
      <c r="L44" s="50"/>
      <c r="M44" s="49" t="s">
        <v>30</v>
      </c>
      <c r="N44" s="50"/>
      <c r="O44" s="20"/>
      <c r="P44" s="17">
        <v>4</v>
      </c>
      <c r="Q44" s="41">
        <v>0.44791666666666702</v>
      </c>
      <c r="R44" s="43"/>
      <c r="S44" s="18" t="s">
        <v>55</v>
      </c>
      <c r="T44" s="41">
        <v>0.47222222222222199</v>
      </c>
      <c r="U44" s="43"/>
      <c r="V44" s="49" t="s">
        <v>56</v>
      </c>
      <c r="W44" s="50"/>
      <c r="X44" s="18" t="s">
        <v>49</v>
      </c>
      <c r="Y44" s="49" t="s">
        <v>58</v>
      </c>
      <c r="Z44" s="50"/>
      <c r="AA44" s="49" t="s">
        <v>20</v>
      </c>
      <c r="AB44" s="50"/>
      <c r="AC44" s="14"/>
      <c r="AD44" s="14"/>
      <c r="AE44"/>
    </row>
    <row r="45" spans="1:31" ht="17.25" customHeight="1">
      <c r="A45" s="14"/>
      <c r="B45" s="17">
        <v>5</v>
      </c>
      <c r="C45" s="41">
        <v>0.47916666666666702</v>
      </c>
      <c r="D45" s="43"/>
      <c r="E45" s="18" t="s">
        <v>55</v>
      </c>
      <c r="F45" s="41">
        <v>0.50347222222222199</v>
      </c>
      <c r="G45" s="43"/>
      <c r="H45" s="49" t="s">
        <v>31</v>
      </c>
      <c r="I45" s="50"/>
      <c r="J45" s="18" t="s">
        <v>49</v>
      </c>
      <c r="K45" s="49" t="s">
        <v>30</v>
      </c>
      <c r="L45" s="50"/>
      <c r="M45" s="49" t="s">
        <v>56</v>
      </c>
      <c r="N45" s="50"/>
      <c r="O45" s="19"/>
      <c r="P45" s="17">
        <v>5</v>
      </c>
      <c r="Q45" s="41">
        <v>0.47916666666666702</v>
      </c>
      <c r="R45" s="43"/>
      <c r="S45" s="18" t="s">
        <v>55</v>
      </c>
      <c r="T45" s="41">
        <v>0.50347222222222199</v>
      </c>
      <c r="U45" s="43"/>
      <c r="V45" s="49" t="s">
        <v>57</v>
      </c>
      <c r="W45" s="50"/>
      <c r="X45" s="18" t="s">
        <v>49</v>
      </c>
      <c r="Y45" s="49" t="s">
        <v>59</v>
      </c>
      <c r="Z45" s="50"/>
      <c r="AA45" s="49" t="s">
        <v>19</v>
      </c>
      <c r="AB45" s="50"/>
      <c r="AC45" s="14"/>
      <c r="AD45" s="14"/>
      <c r="AE45"/>
    </row>
    <row r="46" spans="1:31" ht="17.25" customHeight="1">
      <c r="A46" s="14"/>
      <c r="B46" s="17">
        <v>6</v>
      </c>
      <c r="C46" s="41">
        <v>0.51041666666666696</v>
      </c>
      <c r="D46" s="43"/>
      <c r="E46" s="18" t="s">
        <v>55</v>
      </c>
      <c r="F46" s="41">
        <v>0.53472222222222199</v>
      </c>
      <c r="G46" s="43"/>
      <c r="H46" s="49" t="s">
        <v>56</v>
      </c>
      <c r="I46" s="50"/>
      <c r="J46" s="18" t="s">
        <v>49</v>
      </c>
      <c r="K46" s="49" t="s">
        <v>30</v>
      </c>
      <c r="L46" s="50"/>
      <c r="M46" s="49" t="s">
        <v>58</v>
      </c>
      <c r="N46" s="50"/>
      <c r="O46" s="19"/>
      <c r="P46" s="17">
        <v>6</v>
      </c>
      <c r="Q46" s="41">
        <v>0.51041666666666696</v>
      </c>
      <c r="R46" s="43"/>
      <c r="S46" s="18" t="s">
        <v>55</v>
      </c>
      <c r="T46" s="41">
        <v>0.53472222222222199</v>
      </c>
      <c r="U46" s="43"/>
      <c r="V46" s="49" t="s">
        <v>57</v>
      </c>
      <c r="W46" s="50"/>
      <c r="X46" s="18" t="s">
        <v>49</v>
      </c>
      <c r="Y46" s="49" t="s">
        <v>29</v>
      </c>
      <c r="Z46" s="50"/>
      <c r="AA46" s="49" t="s">
        <v>59</v>
      </c>
      <c r="AB46" s="50"/>
      <c r="AC46" s="14"/>
      <c r="AD46" s="14"/>
      <c r="AE46"/>
    </row>
    <row r="47" spans="1:31" ht="17.25" customHeight="1">
      <c r="A47" s="14"/>
      <c r="B47" s="17">
        <v>7</v>
      </c>
      <c r="C47" s="41">
        <v>0.54166666666666696</v>
      </c>
      <c r="D47" s="43"/>
      <c r="E47" s="18" t="s">
        <v>55</v>
      </c>
      <c r="F47" s="41">
        <v>0.56597222222222199</v>
      </c>
      <c r="G47" s="43"/>
      <c r="H47" s="49" t="s">
        <v>56</v>
      </c>
      <c r="I47" s="50"/>
      <c r="J47" s="18" t="s">
        <v>49</v>
      </c>
      <c r="K47" s="49" t="s">
        <v>59</v>
      </c>
      <c r="L47" s="50"/>
      <c r="M47" s="49" t="s">
        <v>31</v>
      </c>
      <c r="N47" s="50"/>
      <c r="O47" s="19"/>
      <c r="P47" s="17">
        <v>7</v>
      </c>
      <c r="Q47" s="41">
        <v>0.54166666666666696</v>
      </c>
      <c r="R47" s="43"/>
      <c r="S47" s="18" t="s">
        <v>55</v>
      </c>
      <c r="T47" s="41">
        <v>0.56597222222222199</v>
      </c>
      <c r="U47" s="43"/>
      <c r="V47" s="49" t="s">
        <v>58</v>
      </c>
      <c r="W47" s="50"/>
      <c r="X47" s="18" t="s">
        <v>49</v>
      </c>
      <c r="Y47" s="49" t="s">
        <v>29</v>
      </c>
      <c r="Z47" s="50"/>
      <c r="AA47" s="49" t="s">
        <v>20</v>
      </c>
      <c r="AB47" s="50"/>
      <c r="AC47" s="14"/>
      <c r="AD47" s="14"/>
      <c r="AE47"/>
    </row>
    <row r="48" spans="1:31" ht="17.25" customHeight="1">
      <c r="A48" s="13"/>
      <c r="B48" s="17">
        <v>8</v>
      </c>
      <c r="C48" s="41">
        <v>0.57291666666666696</v>
      </c>
      <c r="D48" s="43"/>
      <c r="E48" s="18" t="s">
        <v>55</v>
      </c>
      <c r="F48" s="41">
        <v>0.59722222222222199</v>
      </c>
      <c r="G48" s="43"/>
      <c r="H48" s="49" t="s">
        <v>31</v>
      </c>
      <c r="I48" s="50"/>
      <c r="J48" s="18" t="s">
        <v>49</v>
      </c>
      <c r="K48" s="49" t="s">
        <v>58</v>
      </c>
      <c r="L48" s="50"/>
      <c r="M48" s="49" t="s">
        <v>59</v>
      </c>
      <c r="N48" s="50"/>
      <c r="O48" s="19"/>
      <c r="P48" s="17">
        <v>8</v>
      </c>
      <c r="Q48" s="41">
        <v>0.57291666666666696</v>
      </c>
      <c r="R48" s="43"/>
      <c r="S48" s="18" t="s">
        <v>55</v>
      </c>
      <c r="T48" s="41">
        <v>0.59722222222222199</v>
      </c>
      <c r="U48" s="43"/>
      <c r="V48" s="49" t="s">
        <v>30</v>
      </c>
      <c r="W48" s="50"/>
      <c r="X48" s="18" t="s">
        <v>49</v>
      </c>
      <c r="Y48" s="49" t="s">
        <v>57</v>
      </c>
      <c r="Z48" s="50"/>
      <c r="AA48" s="49" t="s">
        <v>56</v>
      </c>
      <c r="AB48" s="50"/>
      <c r="AC48" s="14"/>
      <c r="AD48" s="14"/>
      <c r="AE48"/>
    </row>
    <row r="49" spans="1:31" ht="17.25" customHeight="1">
      <c r="A49" s="14"/>
      <c r="B49" s="17">
        <v>9</v>
      </c>
      <c r="C49" s="41">
        <v>0.60416666666666696</v>
      </c>
      <c r="D49" s="43"/>
      <c r="E49" s="18" t="s">
        <v>55</v>
      </c>
      <c r="F49" s="41">
        <v>0.62847222222222199</v>
      </c>
      <c r="G49" s="43"/>
      <c r="H49" s="49" t="s">
        <v>59</v>
      </c>
      <c r="I49" s="50"/>
      <c r="J49" s="18" t="s">
        <v>49</v>
      </c>
      <c r="K49" s="49" t="s">
        <v>29</v>
      </c>
      <c r="L49" s="50"/>
      <c r="M49" s="49" t="s">
        <v>30</v>
      </c>
      <c r="N49" s="50"/>
      <c r="O49" s="20"/>
      <c r="P49" s="17">
        <v>9</v>
      </c>
      <c r="Q49" s="41">
        <v>0.60416666666666696</v>
      </c>
      <c r="R49" s="43"/>
      <c r="S49" s="18" t="s">
        <v>55</v>
      </c>
      <c r="T49" s="41">
        <v>0.62847222222222199</v>
      </c>
      <c r="U49" s="43"/>
      <c r="V49" s="49" t="s">
        <v>56</v>
      </c>
      <c r="W49" s="50"/>
      <c r="X49" s="18" t="s">
        <v>49</v>
      </c>
      <c r="Y49" s="49" t="s">
        <v>31</v>
      </c>
      <c r="Z49" s="50"/>
      <c r="AA49" s="49" t="s">
        <v>22</v>
      </c>
      <c r="AB49" s="50"/>
      <c r="AC49" s="14"/>
      <c r="AD49" s="14"/>
      <c r="AE49"/>
    </row>
    <row r="50" spans="1:31" ht="17.25" customHeight="1">
      <c r="A50" s="13"/>
      <c r="B50" s="17">
        <v>10</v>
      </c>
      <c r="C50" s="41">
        <v>0.63541666666666696</v>
      </c>
      <c r="D50" s="43"/>
      <c r="E50" s="18" t="s">
        <v>55</v>
      </c>
      <c r="F50" s="41">
        <v>0.65972222222222199</v>
      </c>
      <c r="G50" s="43"/>
      <c r="H50" s="49" t="s">
        <v>58</v>
      </c>
      <c r="I50" s="50"/>
      <c r="J50" s="18" t="s">
        <v>49</v>
      </c>
      <c r="K50" s="49" t="s">
        <v>30</v>
      </c>
      <c r="L50" s="50"/>
      <c r="M50" s="49" t="s">
        <v>31</v>
      </c>
      <c r="N50" s="50"/>
      <c r="O50" s="19"/>
      <c r="P50" s="17">
        <v>10</v>
      </c>
      <c r="Q50" s="41">
        <v>0.63541666666666696</v>
      </c>
      <c r="R50" s="43"/>
      <c r="S50" s="18" t="s">
        <v>55</v>
      </c>
      <c r="T50" s="41">
        <v>0.65972222222222199</v>
      </c>
      <c r="U50" s="43"/>
      <c r="V50" s="49" t="s">
        <v>56</v>
      </c>
      <c r="W50" s="50"/>
      <c r="X50" s="18" t="s">
        <v>49</v>
      </c>
      <c r="Y50" s="49" t="s">
        <v>57</v>
      </c>
      <c r="Z50" s="50"/>
      <c r="AA50" s="49" t="s">
        <v>19</v>
      </c>
      <c r="AB50" s="50"/>
      <c r="AC50" s="14"/>
      <c r="AD50" s="14"/>
      <c r="AE50"/>
    </row>
    <row r="51" spans="1:31" ht="17.25" customHeight="1">
      <c r="A51" s="13"/>
      <c r="B51" s="17">
        <v>11</v>
      </c>
      <c r="C51" s="41">
        <v>0.66666666666666696</v>
      </c>
      <c r="D51" s="43"/>
      <c r="E51" s="18" t="s">
        <v>55</v>
      </c>
      <c r="F51" s="41">
        <v>0.69097222222222199</v>
      </c>
      <c r="G51" s="43"/>
      <c r="H51" s="49" t="s">
        <v>31</v>
      </c>
      <c r="I51" s="50"/>
      <c r="J51" s="18" t="s">
        <v>49</v>
      </c>
      <c r="K51" s="49" t="s">
        <v>29</v>
      </c>
      <c r="L51" s="50"/>
      <c r="M51" s="49" t="s">
        <v>59</v>
      </c>
      <c r="N51" s="50"/>
      <c r="O51" s="21"/>
      <c r="P51" s="17" t="s">
        <v>60</v>
      </c>
      <c r="Q51" s="41" t="s">
        <v>60</v>
      </c>
      <c r="R51" s="43"/>
      <c r="S51" s="18" t="s">
        <v>60</v>
      </c>
      <c r="T51" s="41" t="s">
        <v>60</v>
      </c>
      <c r="U51" s="43"/>
      <c r="V51" s="49" t="s">
        <v>60</v>
      </c>
      <c r="W51" s="50"/>
      <c r="X51" s="18" t="s">
        <v>60</v>
      </c>
      <c r="Y51" s="49" t="s">
        <v>60</v>
      </c>
      <c r="Z51" s="50"/>
      <c r="AA51" s="49" t="s">
        <v>60</v>
      </c>
      <c r="AB51" s="50"/>
      <c r="AC51" s="14"/>
      <c r="AD51" s="14"/>
      <c r="AE51"/>
    </row>
    <row r="52" spans="1:3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</sheetData>
  <mergeCells count="145">
    <mergeCell ref="A1:AD2"/>
    <mergeCell ref="A3:AD4"/>
    <mergeCell ref="B6:F6"/>
    <mergeCell ref="AA51:AB51"/>
    <mergeCell ref="Y51:Z51"/>
    <mergeCell ref="V51:W51"/>
    <mergeCell ref="T51:U51"/>
    <mergeCell ref="Q51:R51"/>
    <mergeCell ref="M50:N50"/>
    <mergeCell ref="M49:N49"/>
    <mergeCell ref="M48:N48"/>
    <mergeCell ref="K51:L51"/>
    <mergeCell ref="K50:L50"/>
    <mergeCell ref="K49:L49"/>
    <mergeCell ref="K48:L48"/>
    <mergeCell ref="M51:N51"/>
    <mergeCell ref="M47:N47"/>
    <mergeCell ref="M46:N46"/>
    <mergeCell ref="M45:N45"/>
    <mergeCell ref="M44:N44"/>
    <mergeCell ref="M43:N43"/>
    <mergeCell ref="H51:I51"/>
    <mergeCell ref="H50:I50"/>
    <mergeCell ref="H49:I49"/>
    <mergeCell ref="H48:I48"/>
    <mergeCell ref="H47:I47"/>
    <mergeCell ref="H44:I44"/>
    <mergeCell ref="H43:I43"/>
    <mergeCell ref="H42:I42"/>
    <mergeCell ref="H41:I41"/>
    <mergeCell ref="AA50:AB50"/>
    <mergeCell ref="AA49:AB49"/>
    <mergeCell ref="AA48:AB48"/>
    <mergeCell ref="H46:I46"/>
    <mergeCell ref="H45:I45"/>
    <mergeCell ref="K47:L47"/>
    <mergeCell ref="K46:L46"/>
    <mergeCell ref="K45:L45"/>
    <mergeCell ref="K44:L44"/>
    <mergeCell ref="K43:L43"/>
    <mergeCell ref="K42:L42"/>
    <mergeCell ref="K41:L41"/>
    <mergeCell ref="AA47:AB47"/>
    <mergeCell ref="AA46:AB46"/>
    <mergeCell ref="AA45:AB45"/>
    <mergeCell ref="AA44:AB44"/>
    <mergeCell ref="AA43:AB43"/>
    <mergeCell ref="T50:U50"/>
    <mergeCell ref="Q50:R50"/>
    <mergeCell ref="Q49:R49"/>
    <mergeCell ref="Q48:R48"/>
    <mergeCell ref="Q47:R47"/>
    <mergeCell ref="Q46:R46"/>
    <mergeCell ref="Y43:Z43"/>
    <mergeCell ref="Y42:Z42"/>
    <mergeCell ref="Y41:Z41"/>
    <mergeCell ref="V50:W50"/>
    <mergeCell ref="V49:W49"/>
    <mergeCell ref="V48:W48"/>
    <mergeCell ref="V47:W47"/>
    <mergeCell ref="Y50:Z50"/>
    <mergeCell ref="Y49:Z49"/>
    <mergeCell ref="Y48:Z48"/>
    <mergeCell ref="Y47:Z47"/>
    <mergeCell ref="Y46:Z46"/>
    <mergeCell ref="Y45:Z45"/>
    <mergeCell ref="Y44:Z44"/>
    <mergeCell ref="V46:W46"/>
    <mergeCell ref="V45:W45"/>
    <mergeCell ref="V44:W44"/>
    <mergeCell ref="V43:W43"/>
    <mergeCell ref="V42:W42"/>
    <mergeCell ref="N33:P33"/>
    <mergeCell ref="P39:AB39"/>
    <mergeCell ref="Q40:U40"/>
    <mergeCell ref="Q34:S34"/>
    <mergeCell ref="T35:V35"/>
    <mergeCell ref="T28:V28"/>
    <mergeCell ref="Q28:S28"/>
    <mergeCell ref="T49:U49"/>
    <mergeCell ref="T48:U48"/>
    <mergeCell ref="T47:U47"/>
    <mergeCell ref="T46:U46"/>
    <mergeCell ref="T45:U45"/>
    <mergeCell ref="V40:Z40"/>
    <mergeCell ref="AA40:AB40"/>
    <mergeCell ref="Q45:R45"/>
    <mergeCell ref="Q44:R44"/>
    <mergeCell ref="Q43:R43"/>
    <mergeCell ref="Q42:R42"/>
    <mergeCell ref="Q41:R41"/>
    <mergeCell ref="T42:U42"/>
    <mergeCell ref="T41:U41"/>
    <mergeCell ref="T44:U44"/>
    <mergeCell ref="T43:U43"/>
    <mergeCell ref="V41:W41"/>
    <mergeCell ref="AA42:AB42"/>
    <mergeCell ref="AA41:AB41"/>
    <mergeCell ref="C12:I12"/>
    <mergeCell ref="C13:I13"/>
    <mergeCell ref="C14:I14"/>
    <mergeCell ref="G6:K6"/>
    <mergeCell ref="G7:K7"/>
    <mergeCell ref="B7:F7"/>
    <mergeCell ref="Q6:U6"/>
    <mergeCell ref="C18:R18"/>
    <mergeCell ref="L6:P6"/>
    <mergeCell ref="L7:U7"/>
    <mergeCell ref="B28:D28"/>
    <mergeCell ref="E28:G28"/>
    <mergeCell ref="H28:J28"/>
    <mergeCell ref="K28:M28"/>
    <mergeCell ref="N28:P28"/>
    <mergeCell ref="B29:D29"/>
    <mergeCell ref="E30:G30"/>
    <mergeCell ref="H31:J31"/>
    <mergeCell ref="K32:M32"/>
    <mergeCell ref="F42:G42"/>
    <mergeCell ref="F41:G41"/>
    <mergeCell ref="B39:N39"/>
    <mergeCell ref="F51:G51"/>
    <mergeCell ref="F50:G50"/>
    <mergeCell ref="F49:G49"/>
    <mergeCell ref="F48:G48"/>
    <mergeCell ref="C51:D51"/>
    <mergeCell ref="C50:D50"/>
    <mergeCell ref="C49:D49"/>
    <mergeCell ref="C48:D48"/>
    <mergeCell ref="F47:G47"/>
    <mergeCell ref="C40:G40"/>
    <mergeCell ref="H40:L40"/>
    <mergeCell ref="M40:N40"/>
    <mergeCell ref="C42:D42"/>
    <mergeCell ref="C41:D41"/>
    <mergeCell ref="M42:N42"/>
    <mergeCell ref="M41:N41"/>
    <mergeCell ref="C47:D47"/>
    <mergeCell ref="C46:D46"/>
    <mergeCell ref="C45:D45"/>
    <mergeCell ref="C44:D44"/>
    <mergeCell ref="C43:D43"/>
    <mergeCell ref="F46:G46"/>
    <mergeCell ref="F45:G45"/>
    <mergeCell ref="F44:G44"/>
    <mergeCell ref="F43:G43"/>
  </mergeCells>
  <phoneticPr fontId="5"/>
  <pageMargins left="0" right="0" top="0.19685039370078741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対戦表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goemegu</cp:lastModifiedBy>
  <cp:lastPrinted>2016-06-10T09:10:06Z</cp:lastPrinted>
  <dcterms:created xsi:type="dcterms:W3CDTF">2008-02-23T22:09:08Z</dcterms:created>
  <dcterms:modified xsi:type="dcterms:W3CDTF">2016-07-13T13:43:09Z</dcterms:modified>
</cp:coreProperties>
</file>